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hmet.gumus\Desktop\"/>
    </mc:Choice>
  </mc:AlternateContent>
  <bookViews>
    <workbookView xWindow="0" yWindow="0" windowWidth="25200" windowHeight="13290"/>
  </bookViews>
  <sheets>
    <sheet name="Mayıs-2015" sheetId="7" r:id="rId1"/>
    <sheet name="Sayfa1" sheetId="8" r:id="rId2"/>
  </sheets>
  <definedNames>
    <definedName name="_xlnm.Print_Area" localSheetId="0">'Mayıs-2015'!$A$1:$R$160</definedName>
  </definedNames>
  <calcPr calcId="162913"/>
</workbook>
</file>

<file path=xl/calcChain.xml><?xml version="1.0" encoding="utf-8"?>
<calcChain xmlns="http://schemas.openxmlformats.org/spreadsheetml/2006/main">
  <c r="P16" i="7" l="1"/>
  <c r="P17" i="7"/>
  <c r="P109" i="7"/>
  <c r="P108" i="7"/>
  <c r="P106" i="7"/>
  <c r="P105" i="7"/>
  <c r="P104" i="7"/>
  <c r="P103" i="7"/>
  <c r="P102" i="7"/>
  <c r="P84" i="7"/>
  <c r="P85" i="7"/>
  <c r="P86" i="7"/>
  <c r="P87" i="7"/>
  <c r="P88" i="7"/>
  <c r="P89" i="7"/>
  <c r="P90" i="7"/>
  <c r="P91" i="7"/>
  <c r="P92" i="7"/>
  <c r="P93" i="7"/>
  <c r="P94" i="7"/>
  <c r="P95" i="7"/>
  <c r="P96" i="7"/>
  <c r="P97" i="7"/>
  <c r="P24" i="7"/>
  <c r="P25" i="7"/>
  <c r="P26" i="7"/>
  <c r="P27" i="7"/>
  <c r="P28" i="7"/>
  <c r="P29" i="7"/>
  <c r="P30" i="7"/>
  <c r="P31" i="7"/>
  <c r="P32" i="7"/>
  <c r="P33" i="7"/>
  <c r="P34" i="7"/>
  <c r="P35" i="7"/>
  <c r="P36" i="7"/>
  <c r="P37" i="7"/>
  <c r="P38" i="7"/>
  <c r="P39" i="7"/>
  <c r="P40" i="7"/>
  <c r="P41" i="7"/>
  <c r="P42" i="7"/>
  <c r="P43" i="7"/>
  <c r="P44" i="7"/>
  <c r="P45" i="7"/>
  <c r="P46" i="7"/>
  <c r="P47" i="7"/>
  <c r="P48" i="7"/>
  <c r="P49" i="7"/>
  <c r="P50"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23" i="7"/>
  <c r="P119" i="7"/>
  <c r="P120" i="7"/>
  <c r="P121" i="7"/>
  <c r="P110" i="7"/>
  <c r="P111" i="7"/>
  <c r="V24" i="7"/>
  <c r="V26" i="7"/>
  <c r="V27" i="7"/>
  <c r="A22" i="7"/>
  <c r="V22" i="7"/>
  <c r="V23" i="7"/>
  <c r="V25" i="7"/>
  <c r="P118" i="7"/>
  <c r="P117" i="7"/>
</calcChain>
</file>

<file path=xl/sharedStrings.xml><?xml version="1.0" encoding="utf-8"?>
<sst xmlns="http://schemas.openxmlformats.org/spreadsheetml/2006/main" count="1172" uniqueCount="599">
  <si>
    <t>Mahalle / Köy</t>
  </si>
  <si>
    <t>Hazine Hissesi</t>
  </si>
  <si>
    <t>Cinsi</t>
  </si>
  <si>
    <t>Geçici Teminat</t>
  </si>
  <si>
    <t>İhalenin</t>
  </si>
  <si>
    <t>Tarihi</t>
  </si>
  <si>
    <t>Saati</t>
  </si>
  <si>
    <t>Tam</t>
  </si>
  <si>
    <t>(Milli Emlak Müdürlüğü)</t>
  </si>
  <si>
    <t>1-</t>
  </si>
  <si>
    <t>2-</t>
  </si>
  <si>
    <t>3-</t>
  </si>
  <si>
    <t>4-</t>
  </si>
  <si>
    <t>Komisyon ihaleyi yapıp yapmamakta serbesttir.</t>
  </si>
  <si>
    <t>İLAN OLUNUR</t>
  </si>
  <si>
    <t>İhaleye ait şartname ve dosyası mesai saatleri içinde Milli Emlak Müdürlüğünde görülebilir.</t>
  </si>
  <si>
    <t>Türkiye genelinde ihale bilgileri http://www.milliemlak.gov.tr adresinden öğrenilebilir.</t>
  </si>
  <si>
    <t>Sıra No</t>
  </si>
  <si>
    <t>İmar
Durumu</t>
  </si>
  <si>
    <t>Mevkii / Cd /Sk.</t>
  </si>
  <si>
    <t>Tahmini Bedeli</t>
  </si>
  <si>
    <t>Ham Toprak</t>
  </si>
  <si>
    <t>Taşınmaz No</t>
  </si>
  <si>
    <t>Pafta No</t>
  </si>
  <si>
    <t>Ada No</t>
  </si>
  <si>
    <t>Parsel No</t>
  </si>
  <si>
    <t>İhaleye katılabilmek için istekliler, kanuni ikametgah belgesini, nüfus cüzdanı örneğini, geçici teminat makbuzunu (Özel Hukuk Tüzel kişilerinin ise İdare merkezlerinin bulunduğu yer mahkemesinden veya siciline kayıtlı bulunduğu Ticaret ve Sanayi Odasından veya benzeri bir makamdan ihalenin yapıldığı yıl içinde alınmış tüzel kişiliğin siciline kayıtlı olduğuna dair belge ile tüzel kişilik adına ihaleye katılacak veya teklifte bulunacak kişilerin, tüzel kişiliği temsile yetkili olduğunu gösterir noterlikçe tasdik edilmiş vekaletnameyi yine gerçek kişiler adına ihaleye katılacak veya teklifte bulunacak kişilerin de temsile yetkili olduğunu gösterir noterlikçe tasdik edilmiş vekaletnameyi ) ihale saatine kadar Komisyona vereceklerdir. Posta ile başvurularda gecikmeler dikkate alınmayacaktır.</t>
  </si>
  <si>
    <r>
      <t>Yüzölçümü (m</t>
    </r>
    <r>
      <rPr>
        <vertAlign val="superscript"/>
        <sz val="10"/>
        <rFont val="Times New Roman"/>
        <family val="1"/>
        <charset val="162"/>
      </rPr>
      <t>2</t>
    </r>
    <r>
      <rPr>
        <sz val="10"/>
        <rFont val="Times New Roman"/>
        <family val="1"/>
        <charset val="162"/>
      </rPr>
      <t>)</t>
    </r>
  </si>
  <si>
    <t>2886 SAYILI DEVLET İHALE KANUNUNUN 45. MADDESİNE GÖRE AÇIK TEKLİF USULÜ İLE KİRALAMASI YAPILACAK TAŞINMAZ MALLARIN</t>
  </si>
  <si>
    <t>Yüzölçümü (m2)</t>
  </si>
  <si>
    <t>Kiralanacak Alan</t>
  </si>
  <si>
    <t>Taşınır malların satışında ihale bedeli üzerinden hesaplanacak KDV ile diğer vergiler, harçlar ve yasal yükümlülükler tahsil edilecektir.</t>
  </si>
  <si>
    <t>Kiralama Amacı</t>
  </si>
  <si>
    <t>Tarla</t>
  </si>
  <si>
    <t>KÜTAHYA ÇEVRE VE ŞEHİRCİLİK İL MÜDÜRLÜĞÜNDEN</t>
  </si>
  <si>
    <t>96</t>
  </si>
  <si>
    <t>11</t>
  </si>
  <si>
    <t>12</t>
  </si>
  <si>
    <t>İrtifak Hakkı Alanı</t>
  </si>
  <si>
    <t>İrtifak Hakkı Amacı</t>
  </si>
  <si>
    <t>Tahmini Bedeli (İlk Yıl)</t>
  </si>
  <si>
    <t>Karaöz Köyü</t>
  </si>
  <si>
    <t>Turgutlar Köyü</t>
  </si>
  <si>
    <t>Gümüş Köyü</t>
  </si>
  <si>
    <t>I24-d-23-a-2-c</t>
  </si>
  <si>
    <t>Seydi Köyü</t>
  </si>
  <si>
    <t>Kır</t>
  </si>
  <si>
    <t>Akyazı</t>
  </si>
  <si>
    <t>I24-d-18-a-2</t>
  </si>
  <si>
    <t>Toma Kaya</t>
  </si>
  <si>
    <t>Gedik Arkası</t>
  </si>
  <si>
    <t>J23a05B3</t>
  </si>
  <si>
    <t>Işıkkara Köyü</t>
  </si>
  <si>
    <t>Hamam Kırı</t>
  </si>
  <si>
    <t>I24-d-12-d-3</t>
  </si>
  <si>
    <t>Yeni Karacaören Köyü</t>
  </si>
  <si>
    <t>Hazine taşınmazları üzerinde projeye dayalı organize hayvancılık faaliyeti kapsamında kullanma izni verilmesi veya irtifak hakkı tesis edilmesi için; yapılacak yatırımın küçükbaş hayvancılıkta bin adet, büyükbaş hayvancılıkta ikiyüz adet, kanatlı hayvancılıkta; yumurta tavukçuluğunda seksenbin, etlik piliç yetiştiriciliğinde ise yirmibeşbin adet hayvan kapasitesinden az olmaması ve proje bütünlüğü içerisinde, entegre tesislerin kurulacağı alan ile bitişik ve bütünlük sağlayan alanlarda yem bitkisi yetiştiriciliği de yapılacak ise, verilecek arazi miktarının küçükbaş hayvan başına yediyüz metrekare, büyükbaş hayvan başına üçbinbeşyüz metrekare, kanatlı hayvan başına ek tesisler dahil yumurta tavukçuluğunda 0,2 metrekare, et tavukçuluğunda ise 0,1 metrekareden fazla olmaması gerekir.</t>
  </si>
  <si>
    <t>2886 SAYILI DEVLET İHALE KANUNUNUN 51/g MADDESİNE GÖRE PAZARLIK USULÜ İLE İRTİFAK HAKKI YAPILACAK TAŞINMAZ MALLARIN</t>
  </si>
  <si>
    <t>30 (otuz) yıl süreyle Organize Hayvancılık/Hayvancılık Yapmak Amacıyla</t>
  </si>
  <si>
    <t>30 (otuz) yıl süreyle Hayvancılık Yapmak Amacıyla</t>
  </si>
  <si>
    <t>İmarsız</t>
  </si>
  <si>
    <t>Demirciören Köyü</t>
  </si>
  <si>
    <t>Derinöz</t>
  </si>
  <si>
    <t>J23B03C4A</t>
  </si>
  <si>
    <t>Kurtalanı</t>
  </si>
  <si>
    <t>J23B03D4B</t>
  </si>
  <si>
    <t>LalaHüseyinPaşa Mahallesi</t>
  </si>
  <si>
    <t>Arsa</t>
  </si>
  <si>
    <t>43010118540</t>
  </si>
  <si>
    <t>Parmakören Mahallesi</t>
  </si>
  <si>
    <t>Kışlayanı</t>
  </si>
  <si>
    <t>J23-b-04-b-3-d</t>
  </si>
  <si>
    <t>4030</t>
  </si>
  <si>
    <t>7</t>
  </si>
  <si>
    <t>500,00</t>
  </si>
  <si>
    <t>6307/25000</t>
  </si>
  <si>
    <t>Ayrık nizam 4 kat yapı alanındadır.</t>
  </si>
  <si>
    <t>16.000,00</t>
  </si>
  <si>
    <t>43010116290</t>
  </si>
  <si>
    <t>Ellidönüm</t>
  </si>
  <si>
    <t>23.L.2</t>
  </si>
  <si>
    <t>3177</t>
  </si>
  <si>
    <t>3</t>
  </si>
  <si>
    <t>378,00</t>
  </si>
  <si>
    <t>167/378</t>
  </si>
  <si>
    <t>42.000,00</t>
  </si>
  <si>
    <t>Eskiyüreğil Köyü</t>
  </si>
  <si>
    <t>Kirazlıyayla Köyü</t>
  </si>
  <si>
    <t>101</t>
  </si>
  <si>
    <t>06D206D3</t>
  </si>
  <si>
    <t>Köyiçi</t>
  </si>
  <si>
    <t>Fındık Köyü</t>
  </si>
  <si>
    <t>I24-d-20-d-1</t>
  </si>
  <si>
    <t>-</t>
  </si>
  <si>
    <t>Örenler</t>
  </si>
  <si>
    <t>Okçu Mahallesi</t>
  </si>
  <si>
    <t>J23B09A1C</t>
  </si>
  <si>
    <t>Kıranardı</t>
  </si>
  <si>
    <t>Elmalı Köyü</t>
  </si>
  <si>
    <t>J24-c-11-a-2</t>
  </si>
  <si>
    <t>Sulucaözler</t>
  </si>
  <si>
    <t>,</t>
  </si>
  <si>
    <t>6-</t>
  </si>
  <si>
    <t>7-</t>
  </si>
  <si>
    <t>8-</t>
  </si>
  <si>
    <t>Göynükören Köyü</t>
  </si>
  <si>
    <t>Selamsız</t>
  </si>
  <si>
    <t>J23B15D3</t>
  </si>
  <si>
    <t>2886 SAYILI DEVLET İHALE KANUNUNUN 51/a MADDESİNE GÖRE PAZARLIK USULÜ İLE SATIŞI YAPILACAK YİVSİZ TÜFEKLERİN</t>
  </si>
  <si>
    <t>Dosya No</t>
  </si>
  <si>
    <t>Bulunduğu Yer</t>
  </si>
  <si>
    <t>Markası</t>
  </si>
  <si>
    <t>Seri Nosu</t>
  </si>
  <si>
    <t>Çapı (Cal)</t>
  </si>
  <si>
    <t>Fiili Durumu</t>
  </si>
  <si>
    <t xml:space="preserve"> Tahmini Bedeli</t>
  </si>
  <si>
    <t>42-1750-1</t>
  </si>
  <si>
    <t>Milli Emlak Müdürlüğü</t>
  </si>
  <si>
    <t>Lazer Super Gold Magnum</t>
  </si>
  <si>
    <t>Yarı Otomatik</t>
  </si>
  <si>
    <t>49611</t>
  </si>
  <si>
    <t>Kullanılmış</t>
  </si>
  <si>
    <t>42-1756</t>
  </si>
  <si>
    <t xml:space="preserve">Üzümlü </t>
  </si>
  <si>
    <t>Süper Poze</t>
  </si>
  <si>
    <t>25855</t>
  </si>
  <si>
    <t>42-1775</t>
  </si>
  <si>
    <t>Uzay Kardelen</t>
  </si>
  <si>
    <t>9804</t>
  </si>
  <si>
    <t>42-1776</t>
  </si>
  <si>
    <t xml:space="preserve">Emerald </t>
  </si>
  <si>
    <t>Tek Kırma</t>
  </si>
  <si>
    <t>40</t>
  </si>
  <si>
    <t>42-1790-1</t>
  </si>
  <si>
    <t>Uzay Samuray 505</t>
  </si>
  <si>
    <t>15255</t>
  </si>
  <si>
    <t>42-1802-2</t>
  </si>
  <si>
    <t xml:space="preserve">Expres </t>
  </si>
  <si>
    <t>16782</t>
  </si>
  <si>
    <t>42-1804</t>
  </si>
  <si>
    <t xml:space="preserve">Üçler </t>
  </si>
  <si>
    <t>5238/57</t>
  </si>
  <si>
    <t>42-1805</t>
  </si>
  <si>
    <t>Express</t>
  </si>
  <si>
    <t>Super Poze</t>
  </si>
  <si>
    <t>3823</t>
  </si>
  <si>
    <t>42-1806</t>
  </si>
  <si>
    <t>Hunter</t>
  </si>
  <si>
    <t>15/0963</t>
  </si>
  <si>
    <t>42-1821</t>
  </si>
  <si>
    <t>Fusıl Robust</t>
  </si>
  <si>
    <t>Çift Kırma</t>
  </si>
  <si>
    <t>329</t>
  </si>
  <si>
    <t>42-1822-1</t>
  </si>
  <si>
    <t>Tropik Arms</t>
  </si>
  <si>
    <t>14/0473</t>
  </si>
  <si>
    <t>42-1833</t>
  </si>
  <si>
    <t xml:space="preserve">Kral </t>
  </si>
  <si>
    <t>13-B04</t>
  </si>
  <si>
    <t>42-1850</t>
  </si>
  <si>
    <t>İmrensan</t>
  </si>
  <si>
    <t>3081</t>
  </si>
  <si>
    <t>42-1851</t>
  </si>
  <si>
    <t>Karalar Tüfek San.</t>
  </si>
  <si>
    <t>150</t>
  </si>
  <si>
    <t>42-1856</t>
  </si>
  <si>
    <t>Kral Magnum</t>
  </si>
  <si>
    <t>Pompalı</t>
  </si>
  <si>
    <t>15-00308</t>
  </si>
  <si>
    <t>Aşağıda her türlü nitelikleri belirtilen mülkiyetleri Hazineye ait taşınır ve taşınmaz malların 2886 sayılı Devlet İhale Kanununun 45., 51/a ve 51/g maddelerine göre Açık Teklif Usulü ve Pazarlık Usulü ile hizalarında belirtilen tarih ve saatlerde Kütahya Çevre ve Şehircilik İl Müdürlüğündeki Milli Emlak Müdürlüğü Makam odasında toplanacak Komisyon tarafından satış, kiralama ve irtifak hakkı ihaleleri yapılacaktır.</t>
  </si>
  <si>
    <t>43010111303</t>
  </si>
  <si>
    <t>Doğluşah Köyü</t>
  </si>
  <si>
    <t>Kara Tekke</t>
  </si>
  <si>
    <t>I24-d-25-a-4</t>
  </si>
  <si>
    <t>148</t>
  </si>
  <si>
    <t>814,06</t>
  </si>
  <si>
    <t>3.300,00</t>
  </si>
  <si>
    <t>660,00</t>
  </si>
  <si>
    <t>43010103451</t>
  </si>
  <si>
    <t>Kocabozan</t>
  </si>
  <si>
    <t>J24A16A1</t>
  </si>
  <si>
    <t>118</t>
  </si>
  <si>
    <t>132</t>
  </si>
  <si>
    <t>699,88</t>
  </si>
  <si>
    <t>19.250,00</t>
  </si>
  <si>
    <t>43010104723</t>
  </si>
  <si>
    <t>Söğüt Köyü</t>
  </si>
  <si>
    <t>Kurtpınarı</t>
  </si>
  <si>
    <t>1</t>
  </si>
  <si>
    <t/>
  </si>
  <si>
    <t>31</t>
  </si>
  <si>
    <t>2.570,00</t>
  </si>
  <si>
    <t>25.700,00</t>
  </si>
  <si>
    <t>43010104727</t>
  </si>
  <si>
    <t>Kumtepe</t>
  </si>
  <si>
    <t>166</t>
  </si>
  <si>
    <t>2.420,00</t>
  </si>
  <si>
    <t>24.200,00</t>
  </si>
  <si>
    <t>43010104728</t>
  </si>
  <si>
    <t>2</t>
  </si>
  <si>
    <t>167</t>
  </si>
  <si>
    <t>1.400,00</t>
  </si>
  <si>
    <t>14.000,00</t>
  </si>
  <si>
    <t>43010104773</t>
  </si>
  <si>
    <t>2360</t>
  </si>
  <si>
    <t>1.959,00</t>
  </si>
  <si>
    <t>Ahşap Ev ve Ahır ve Arsa</t>
  </si>
  <si>
    <t>29.500,00</t>
  </si>
  <si>
    <t>43010110717</t>
  </si>
  <si>
    <t>Köy içi</t>
  </si>
  <si>
    <t>J24-a-08-c-2-b</t>
  </si>
  <si>
    <t>102</t>
  </si>
  <si>
    <t>306</t>
  </si>
  <si>
    <t>1.091,03</t>
  </si>
  <si>
    <t>24.600,00</t>
  </si>
  <si>
    <t>43010110764</t>
  </si>
  <si>
    <t>115</t>
  </si>
  <si>
    <t>6</t>
  </si>
  <si>
    <t>1.756,17</t>
  </si>
  <si>
    <t>35.250,00</t>
  </si>
  <si>
    <t>43010112932</t>
  </si>
  <si>
    <t>Kozluca Köyü</t>
  </si>
  <si>
    <t>Lalelik</t>
  </si>
  <si>
    <t>J24-a-10-a-2</t>
  </si>
  <si>
    <t>117</t>
  </si>
  <si>
    <t>13.985,37</t>
  </si>
  <si>
    <t>56.000,00</t>
  </si>
  <si>
    <t>43010112946</t>
  </si>
  <si>
    <t>J24-a-10-b-1</t>
  </si>
  <si>
    <t>178</t>
  </si>
  <si>
    <t>3.621,39</t>
  </si>
  <si>
    <t>14.500,00</t>
  </si>
  <si>
    <t>43010118740</t>
  </si>
  <si>
    <t>Şair Şeyhi Dumlupınar Mahallesi</t>
  </si>
  <si>
    <t>Karayer</t>
  </si>
  <si>
    <t>J23-b-04-c-1-c</t>
  </si>
  <si>
    <t>4293</t>
  </si>
  <si>
    <t>981,76</t>
  </si>
  <si>
    <t>5689/98176</t>
  </si>
  <si>
    <t>5-10 m ön bahçeli, 3 m yan bahçeli, ayrık nizam 2 kat (UA-2)</t>
  </si>
  <si>
    <t>14.222,50</t>
  </si>
  <si>
    <t>43010100514</t>
  </si>
  <si>
    <t>Maltepe Mahallesi</t>
  </si>
  <si>
    <t>18M2</t>
  </si>
  <si>
    <t>2711</t>
  </si>
  <si>
    <t>110,00</t>
  </si>
  <si>
    <t>35/110</t>
  </si>
  <si>
    <t>Bahçeli Kagir Ev</t>
  </si>
  <si>
    <t>3 m yapı yaklaşma sınır olan,bitişik nizam 2 kat (ÖA-3)</t>
  </si>
  <si>
    <t>10.500,00</t>
  </si>
  <si>
    <t>43010114371</t>
  </si>
  <si>
    <t>J23-B-04-C-1</t>
  </si>
  <si>
    <t>123</t>
  </si>
  <si>
    <t>894,00</t>
  </si>
  <si>
    <t>85/447</t>
  </si>
  <si>
    <t>5 m ön bahçeli, 3 m yan bahçeli, ayrık nizam 3 kat (ÖA-3)</t>
  </si>
  <si>
    <t>42.500,00</t>
  </si>
  <si>
    <t>43010114372</t>
  </si>
  <si>
    <t>124</t>
  </si>
  <si>
    <t>1.920,00</t>
  </si>
  <si>
    <t>49/640</t>
  </si>
  <si>
    <t>36.750,00</t>
  </si>
  <si>
    <t>43010114374</t>
  </si>
  <si>
    <t>J-23-B-04-C-1</t>
  </si>
  <si>
    <t>126</t>
  </si>
  <si>
    <t>479,00</t>
  </si>
  <si>
    <t>224/479</t>
  </si>
  <si>
    <t>43010114375</t>
  </si>
  <si>
    <t>448,00</t>
  </si>
  <si>
    <t>39/112</t>
  </si>
  <si>
    <t>39.000,00</t>
  </si>
  <si>
    <t>43010118733</t>
  </si>
  <si>
    <t>4289</t>
  </si>
  <si>
    <t>24387/50000</t>
  </si>
  <si>
    <t>60.967,50</t>
  </si>
  <si>
    <t>43010118734</t>
  </si>
  <si>
    <t>8</t>
  </si>
  <si>
    <t>1897/5000</t>
  </si>
  <si>
    <t>47.425,00</t>
  </si>
  <si>
    <t>43010112668</t>
  </si>
  <si>
    <t>Öz</t>
  </si>
  <si>
    <t>I23-c-08-c-2</t>
  </si>
  <si>
    <t>119</t>
  </si>
  <si>
    <t>271</t>
  </si>
  <si>
    <t>1.938,54</t>
  </si>
  <si>
    <t>20.000,00</t>
  </si>
  <si>
    <t>Sulu Köyü</t>
  </si>
  <si>
    <t>Köy İçi</t>
  </si>
  <si>
    <t>I23-c-07-b-1-c</t>
  </si>
  <si>
    <t>Pullar Köyü</t>
  </si>
  <si>
    <t>Bey Bastı</t>
  </si>
  <si>
    <t>j23-b-17-b-4</t>
  </si>
  <si>
    <t>43010115350</t>
  </si>
  <si>
    <t>Çingen Deresi</t>
  </si>
  <si>
    <t>J23-b-12-c-4-c</t>
  </si>
  <si>
    <t>256</t>
  </si>
  <si>
    <t>348,75</t>
  </si>
  <si>
    <t>43010115349</t>
  </si>
  <si>
    <t>404,55</t>
  </si>
  <si>
    <t>43010115348</t>
  </si>
  <si>
    <t>5</t>
  </si>
  <si>
    <t>284,90</t>
  </si>
  <si>
    <t>43010115041</t>
  </si>
  <si>
    <t>Yeşil Yayla</t>
  </si>
  <si>
    <t>J23-b-12-c-2</t>
  </si>
  <si>
    <t>107</t>
  </si>
  <si>
    <t>275,05</t>
  </si>
  <si>
    <t>43010115037</t>
  </si>
  <si>
    <t>128</t>
  </si>
  <si>
    <t>104,01</t>
  </si>
  <si>
    <t>43010116056</t>
  </si>
  <si>
    <t>156,68</t>
  </si>
  <si>
    <t>43010116057</t>
  </si>
  <si>
    <t>141,74</t>
  </si>
  <si>
    <t>43010116055</t>
  </si>
  <si>
    <t>114</t>
  </si>
  <si>
    <t>113,53</t>
  </si>
  <si>
    <t>43010116064</t>
  </si>
  <si>
    <t>144,63</t>
  </si>
  <si>
    <t>43010119904</t>
  </si>
  <si>
    <t>43010114875</t>
  </si>
  <si>
    <t>Göç Yolu</t>
  </si>
  <si>
    <t>J23-b-06-c-3</t>
  </si>
  <si>
    <t>152</t>
  </si>
  <si>
    <t>23</t>
  </si>
  <si>
    <t>6.237,92</t>
  </si>
  <si>
    <t>38.900,00</t>
  </si>
  <si>
    <t>43010116240</t>
  </si>
  <si>
    <t>111</t>
  </si>
  <si>
    <t>9</t>
  </si>
  <si>
    <t>8.323,77</t>
  </si>
  <si>
    <t>35.400,00</t>
  </si>
  <si>
    <t>43010109089</t>
  </si>
  <si>
    <t>Dedik Köyü</t>
  </si>
  <si>
    <t>Çal</t>
  </si>
  <si>
    <t>I23-c-21-a-1</t>
  </si>
  <si>
    <t>2.380,82</t>
  </si>
  <si>
    <t>10.750,00</t>
  </si>
  <si>
    <t>43010114629</t>
  </si>
  <si>
    <t>J23C21A1</t>
  </si>
  <si>
    <t>97</t>
  </si>
  <si>
    <t>2.165,93</t>
  </si>
  <si>
    <t>9.750,00</t>
  </si>
  <si>
    <t>43010104269</t>
  </si>
  <si>
    <t>Ortaca Köyü</t>
  </si>
  <si>
    <t>Eğrek Yeri</t>
  </si>
  <si>
    <t>İ23c22d</t>
  </si>
  <si>
    <t>109</t>
  </si>
  <si>
    <t>32</t>
  </si>
  <si>
    <t>4.200,00</t>
  </si>
  <si>
    <t>44.100,00</t>
  </si>
  <si>
    <t>43010112826</t>
  </si>
  <si>
    <t>İshakçılar Köyü</t>
  </si>
  <si>
    <t>İremcik</t>
  </si>
  <si>
    <t>I23-c-11-d-3</t>
  </si>
  <si>
    <t>108</t>
  </si>
  <si>
    <t>42</t>
  </si>
  <si>
    <t>1.603,14</t>
  </si>
  <si>
    <t>8.050,00</t>
  </si>
  <si>
    <t>43010108066</t>
  </si>
  <si>
    <t>Haymana Köyü</t>
  </si>
  <si>
    <t>Ovacık Yolu</t>
  </si>
  <si>
    <t>J24-c-02-b-3-d</t>
  </si>
  <si>
    <t>308</t>
  </si>
  <si>
    <t>3.714,21</t>
  </si>
  <si>
    <t>26.000,00</t>
  </si>
  <si>
    <t>43010100435</t>
  </si>
  <si>
    <t>20.L.II</t>
  </si>
  <si>
    <t>2209</t>
  </si>
  <si>
    <t>153,00</t>
  </si>
  <si>
    <t>19/153</t>
  </si>
  <si>
    <t>Bahçeli Ev</t>
  </si>
  <si>
    <t>Bitişik nizam 3 kat yapı alanındadır.</t>
  </si>
  <si>
    <t>16.150,00</t>
  </si>
  <si>
    <t>43010105645</t>
  </si>
  <si>
    <t>Karaağaç Köyü</t>
  </si>
  <si>
    <t>Tepe dibi</t>
  </si>
  <si>
    <t>J23B01B4</t>
  </si>
  <si>
    <t>105</t>
  </si>
  <si>
    <t>131</t>
  </si>
  <si>
    <t>30.822,92</t>
  </si>
  <si>
    <t>401.000,00</t>
  </si>
  <si>
    <t>43010105648</t>
  </si>
  <si>
    <t>Gölet Üstü</t>
  </si>
  <si>
    <t>110</t>
  </si>
  <si>
    <t>153</t>
  </si>
  <si>
    <t>2.202,44</t>
  </si>
  <si>
    <t>Ham toprak</t>
  </si>
  <si>
    <t>33.100,00</t>
  </si>
  <si>
    <t>43010105649</t>
  </si>
  <si>
    <t>Karaçöğür</t>
  </si>
  <si>
    <t>J23B01B1</t>
  </si>
  <si>
    <t>207</t>
  </si>
  <si>
    <t>3.401,55</t>
  </si>
  <si>
    <t>51.100,00</t>
  </si>
  <si>
    <t>43010105650</t>
  </si>
  <si>
    <t>208</t>
  </si>
  <si>
    <t>419,51</t>
  </si>
  <si>
    <t>6.300,00</t>
  </si>
  <si>
    <t>43010105655</t>
  </si>
  <si>
    <t>Gök Pınar</t>
  </si>
  <si>
    <t>J23B01B2</t>
  </si>
  <si>
    <t>129</t>
  </si>
  <si>
    <t>576,06</t>
  </si>
  <si>
    <t>8.700,00</t>
  </si>
  <si>
    <t>43010103689</t>
  </si>
  <si>
    <t>Kınık Köyü</t>
  </si>
  <si>
    <t>Göktaşsırtı</t>
  </si>
  <si>
    <t>I23-C-24-A-4</t>
  </si>
  <si>
    <t>137</t>
  </si>
  <si>
    <t>10.838,43</t>
  </si>
  <si>
    <t>54.200,00</t>
  </si>
  <si>
    <t>43010110686</t>
  </si>
  <si>
    <t>Nusret Köyü</t>
  </si>
  <si>
    <t>I24-d-07-d-4-c</t>
  </si>
  <si>
    <t>1.227,48</t>
  </si>
  <si>
    <t>43010106064</t>
  </si>
  <si>
    <t>Gövez Deresi</t>
  </si>
  <si>
    <t>İ24d21c1</t>
  </si>
  <si>
    <t>267</t>
  </si>
  <si>
    <t>32.393,54</t>
  </si>
  <si>
    <t>227.000,00</t>
  </si>
  <si>
    <t>43010106067</t>
  </si>
  <si>
    <t>Kınık Deresi</t>
  </si>
  <si>
    <t>İ23c25c3</t>
  </si>
  <si>
    <t>130</t>
  </si>
  <si>
    <t>6.273,76</t>
  </si>
  <si>
    <t>157.000,00</t>
  </si>
  <si>
    <t>43010109308</t>
  </si>
  <si>
    <t>Düz</t>
  </si>
  <si>
    <t>I23-c-24-c-3</t>
  </si>
  <si>
    <t>24</t>
  </si>
  <si>
    <t>9.774,89</t>
  </si>
  <si>
    <t>147.000,00</t>
  </si>
  <si>
    <t>43010113256</t>
  </si>
  <si>
    <t>Tekkenin altı</t>
  </si>
  <si>
    <t>73</t>
  </si>
  <si>
    <t>2.412,81</t>
  </si>
  <si>
    <t>31.000,00</t>
  </si>
  <si>
    <t>43010101517</t>
  </si>
  <si>
    <t>Köprüören Köyü</t>
  </si>
  <si>
    <t>Karaağaç Yolu</t>
  </si>
  <si>
    <t>21.dD</t>
  </si>
  <si>
    <t>4654</t>
  </si>
  <si>
    <t>312,00</t>
  </si>
  <si>
    <t>12.000,00</t>
  </si>
  <si>
    <t>43010119886</t>
  </si>
  <si>
    <t>Tepeköy Köyü</t>
  </si>
  <si>
    <t>Karaörü altı</t>
  </si>
  <si>
    <t>J24C03D</t>
  </si>
  <si>
    <t>74</t>
  </si>
  <si>
    <t>3.588,57</t>
  </si>
  <si>
    <t>54.000,00</t>
  </si>
  <si>
    <t>43010101787</t>
  </si>
  <si>
    <t>Kükürt Köyü</t>
  </si>
  <si>
    <t>Köyaltı</t>
  </si>
  <si>
    <t>J23-C-17-D-1</t>
  </si>
  <si>
    <t>157</t>
  </si>
  <si>
    <t>112</t>
  </si>
  <si>
    <t>4.934,34</t>
  </si>
  <si>
    <t>43010102175</t>
  </si>
  <si>
    <t>Yeni Kızılcaören Köyü</t>
  </si>
  <si>
    <t>Kemikli</t>
  </si>
  <si>
    <t>I24-d-11-b-1-a</t>
  </si>
  <si>
    <t>20</t>
  </si>
  <si>
    <t>5.249,67</t>
  </si>
  <si>
    <t>33.000,00</t>
  </si>
  <si>
    <t>43010102127</t>
  </si>
  <si>
    <t>Sogukçeşme Köyü</t>
  </si>
  <si>
    <t>50.L.IV.a</t>
  </si>
  <si>
    <t>113</t>
  </si>
  <si>
    <t>87,00</t>
  </si>
  <si>
    <t>3/87</t>
  </si>
  <si>
    <t>Bitişik nizam 2 kat yapı adasındadır.</t>
  </si>
  <si>
    <t>650,00</t>
  </si>
  <si>
    <t>Çöğürler Köyü</t>
  </si>
  <si>
    <t>Kıran</t>
  </si>
  <si>
    <t>J24-a-24-c-1-b</t>
  </si>
  <si>
    <t>Tavşan Tepesi</t>
  </si>
  <si>
    <t>J24-a-24-b-3</t>
  </si>
  <si>
    <t>Kireçlik</t>
  </si>
  <si>
    <t>J24-c-11-a-3-b</t>
  </si>
  <si>
    <t>Körs Köyü</t>
  </si>
  <si>
    <t>06.C.I.D</t>
  </si>
  <si>
    <t>J24C06D2C</t>
  </si>
  <si>
    <t>Kızılcaören Köyü</t>
  </si>
  <si>
    <t>10B2A</t>
  </si>
  <si>
    <t>10-b-2-b</t>
  </si>
  <si>
    <t xml:space="preserve">Ahşap Ev Samanlık </t>
  </si>
  <si>
    <t>Ahşap Oda</t>
  </si>
  <si>
    <t>Kavak Önü</t>
  </si>
  <si>
    <t>06-a-1-a</t>
  </si>
  <si>
    <t>Kirazpınar Mahallesi</t>
  </si>
  <si>
    <t>J23-B-04-A-4</t>
  </si>
  <si>
    <t>Ayrık nizam 3 kat yapı adasındadır.</t>
  </si>
  <si>
    <t>Karacaören Köyü</t>
  </si>
  <si>
    <t>Karıncalık</t>
  </si>
  <si>
    <t>05-d</t>
  </si>
  <si>
    <t>Kiralama Alanı</t>
  </si>
  <si>
    <t>Emet</t>
  </si>
  <si>
    <t xml:space="preserve">İlçesi </t>
  </si>
  <si>
    <t>Mahalle veya Köy</t>
  </si>
  <si>
    <t>Merkez</t>
  </si>
  <si>
    <t>Akpınar Mahallesi</t>
  </si>
  <si>
    <t>J22-B-21-B-2-B</t>
  </si>
  <si>
    <t>3 (üç) yıl süreyle Kenevir Yetiştirmek Amacıyla</t>
  </si>
  <si>
    <t>Gevrekseydi Mahallesi</t>
  </si>
  <si>
    <t>I23-c-23-a-3-a</t>
  </si>
  <si>
    <t>43010107773</t>
  </si>
  <si>
    <t>Akoluk Köyü</t>
  </si>
  <si>
    <t>Koca Yatak</t>
  </si>
  <si>
    <t>J24B16D</t>
  </si>
  <si>
    <t>5.810,59</t>
  </si>
  <si>
    <t>5810,59</t>
  </si>
  <si>
    <t>700,00</t>
  </si>
  <si>
    <t>140,00</t>
  </si>
  <si>
    <t>42-1831</t>
  </si>
  <si>
    <t>Federal Magnum</t>
  </si>
  <si>
    <t>1351</t>
  </si>
  <si>
    <t>42-1862-1</t>
  </si>
  <si>
    <t>Prenses</t>
  </si>
  <si>
    <t>341</t>
  </si>
  <si>
    <t>42-1862-2</t>
  </si>
  <si>
    <t xml:space="preserve">Saka-Poter </t>
  </si>
  <si>
    <t>14/00308</t>
  </si>
  <si>
    <t>42-1862-3</t>
  </si>
  <si>
    <t>Güneş</t>
  </si>
  <si>
    <t>13-0053</t>
  </si>
  <si>
    <t>42-1862-4</t>
  </si>
  <si>
    <t>Lazer Magnum</t>
  </si>
  <si>
    <t>5926</t>
  </si>
  <si>
    <t>42-1862-5</t>
  </si>
  <si>
    <t>Üs-san</t>
  </si>
  <si>
    <t>21018</t>
  </si>
  <si>
    <t>42-1862-6</t>
  </si>
  <si>
    <t>Saka Oscar</t>
  </si>
  <si>
    <t>56867</t>
  </si>
  <si>
    <t>42-1867</t>
  </si>
  <si>
    <t>28</t>
  </si>
  <si>
    <t>42-1868</t>
  </si>
  <si>
    <t>Special (Magnum)</t>
  </si>
  <si>
    <t>14/0006</t>
  </si>
  <si>
    <t>42-1869</t>
  </si>
  <si>
    <t>4300</t>
  </si>
  <si>
    <t>42-1879</t>
  </si>
  <si>
    <t xml:space="preserve">Hawk </t>
  </si>
  <si>
    <t>12878</t>
  </si>
  <si>
    <t>42-1880</t>
  </si>
  <si>
    <t>Browning A-500g</t>
  </si>
  <si>
    <t>351NY52890</t>
  </si>
  <si>
    <t>42-1886</t>
  </si>
  <si>
    <t>568888</t>
  </si>
  <si>
    <t>42-1892</t>
  </si>
  <si>
    <t>Aya Piper</t>
  </si>
  <si>
    <t>16-0125</t>
  </si>
  <si>
    <t>Modeli</t>
  </si>
  <si>
    <t>Plakası</t>
  </si>
  <si>
    <t>Şasi No</t>
  </si>
  <si>
    <t>Motor No</t>
  </si>
  <si>
    <t>(Plakalar Trafikten Çekilmiştir.)</t>
  </si>
  <si>
    <t>42-1893-1</t>
  </si>
  <si>
    <t>Kılıçarslan And.Lisesi Müd.</t>
  </si>
  <si>
    <t>Kamyonet</t>
  </si>
  <si>
    <t>Fargo D-100S</t>
  </si>
  <si>
    <t>43 AC 868</t>
  </si>
  <si>
    <t>88CSC22511023</t>
  </si>
  <si>
    <t>42-1893-2</t>
  </si>
  <si>
    <t xml:space="preserve">Kütahya Endüstri Meslek Lisesi </t>
  </si>
  <si>
    <t>Kamyon</t>
  </si>
  <si>
    <t>Ford Cargo 2014</t>
  </si>
  <si>
    <t>43 FS 946</t>
  </si>
  <si>
    <t>SFACCCDJDCMT83285</t>
  </si>
  <si>
    <t>83285</t>
  </si>
  <si>
    <t>10:20</t>
  </si>
  <si>
    <t>10:30</t>
  </si>
  <si>
    <t>İhaleye konu Yivsiz Av Tüfekleri 05/03/2019 tarihinde mesai saatleri içerisinde Müdürlüğümüzde görülebilir. İhaleden alınan tüfeklerin teslim edilebilmesi için  yetkili kurumlardan alınmış Yivsiz Av tüfeği Ruhsatnamesi (İhaleden alınmış tüfeğin işlenmiş olması),   Yivsiz Tüfek Satınalma Belgesi veya Yivsiz Av Tüfeği Satıcılık Bayiliği İzin Belgesini bulunması zorunludur.</t>
  </si>
  <si>
    <t>2886 SAYILI DEVLET İHALE KANUNUNUN 45. MADDESİNE GÖRE AÇIK TEKLİF USULÜ İLE KENEVİR YETİŞTİRMEK AMACIYLA KİRALAMASI YAPILACAK TAŞINMAZ MALLARIN</t>
  </si>
  <si>
    <t>5 m ön bahçeli, 3 m yan bahçeli, ayrık nizam 3 kat (UA)</t>
  </si>
  <si>
    <t>5 m ön bahçeli, 3 m yan bahçeli, ayrık nizam 2 kat (UA-2)</t>
  </si>
  <si>
    <t>J24-D10-B-2-B</t>
  </si>
  <si>
    <t>İ23C25D2</t>
  </si>
  <si>
    <t>Kumarı Mahallesi</t>
  </si>
  <si>
    <t>Ortaören</t>
  </si>
  <si>
    <t>J23-b-14-a-1</t>
  </si>
  <si>
    <t>3001</t>
  </si>
  <si>
    <t>3.703,61</t>
  </si>
  <si>
    <t>3703,61</t>
  </si>
  <si>
    <t>2.000,00</t>
  </si>
  <si>
    <t>400,00</t>
  </si>
  <si>
    <t>3 Yıl Süreyle Tarımsal Amaçlı</t>
  </si>
  <si>
    <t>3 Yıl Süreyle Ticari Amaçlı</t>
  </si>
  <si>
    <t>1 Yıl Süreyle Tarımsal Amaçlı</t>
  </si>
  <si>
    <t>2886 SAYILI DEVLET İHALE KANUNUNUN 45. MADDESİNE GÖRE AÇIK TEKLİF USULÜ İLE SATIŞI YAPILACAK TAŞINMAZ MALLARIN</t>
  </si>
  <si>
    <t>2886 SAYILI DEVLET İHALE KANUNUNUN 45. MADDESİNE GÖRE AÇIK TEKLİF USULÜ İLE SATIŞI YAPILACAK TAŞITLARIN</t>
  </si>
  <si>
    <t>5-</t>
  </si>
  <si>
    <t xml:space="preserve"> </t>
  </si>
  <si>
    <t>9-</t>
  </si>
  <si>
    <t>Kenevir Yetiştiriciliği ve Kontrolü Hakkında Yönetmelik ve ilgili diğer mevzuat hükümleri doğrultusunda kiralama işlemi yapılacaktır.</t>
  </si>
  <si>
    <t>Çayca Köyü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</si>
</sst>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hh:mm;@"/>
    <numFmt numFmtId="166" formatCode="dd/mm/yyyy;@"/>
    <numFmt numFmtId="167" formatCode="#,##0.00\ _₺"/>
    <numFmt numFmtId="168" formatCode="#\ ???/???"/>
    <numFmt numFmtId="169" formatCode="00000000"/>
  </numFmts>
  <fonts count="14" x14ac:knownFonts="1">
    <font>
      <sz val="10"/>
      <name val="Arial"/>
      <charset val="162"/>
    </font>
    <font>
      <sz val="8"/>
      <name val="Arial"/>
      <family val="2"/>
      <charset val="162"/>
    </font>
    <font>
      <b/>
      <sz val="10"/>
      <name val="Times New Roman"/>
      <family val="1"/>
      <charset val="162"/>
    </font>
    <font>
      <sz val="10"/>
      <name val="Times New Roman"/>
      <family val="1"/>
      <charset val="162"/>
    </font>
    <font>
      <sz val="9"/>
      <name val="Times New Roman"/>
      <family val="1"/>
      <charset val="162"/>
    </font>
    <font>
      <b/>
      <sz val="12"/>
      <name val="Times New Roman"/>
      <family val="1"/>
      <charset val="162"/>
    </font>
    <font>
      <vertAlign val="superscript"/>
      <sz val="10"/>
      <name val="Times New Roman"/>
      <family val="1"/>
      <charset val="162"/>
    </font>
    <font>
      <sz val="10"/>
      <name val="Arial"/>
      <family val="2"/>
      <charset val="162"/>
    </font>
    <font>
      <sz val="8"/>
      <name val="Times New Roman"/>
      <family val="1"/>
      <charset val="162"/>
    </font>
    <font>
      <sz val="9"/>
      <name val="Arial"/>
      <family val="2"/>
      <charset val="162"/>
    </font>
    <font>
      <b/>
      <sz val="9"/>
      <name val="Times New Roman"/>
      <family val="1"/>
      <charset val="162"/>
    </font>
    <font>
      <sz val="10"/>
      <color theme="0"/>
      <name val="Times New Roman"/>
      <family val="1"/>
      <charset val="162"/>
    </font>
    <font>
      <sz val="10"/>
      <color rgb="FF000000"/>
      <name val="Times New Roman"/>
      <family val="1"/>
      <charset val="162"/>
    </font>
    <font>
      <sz val="10"/>
      <color theme="1"/>
      <name val="Times New Roman"/>
      <family val="1"/>
      <charset val="162"/>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0" fontId="7" fillId="0" borderId="0"/>
  </cellStyleXfs>
  <cellXfs count="254">
    <xf numFmtId="0" fontId="0" fillId="0" borderId="0" xfId="0"/>
    <xf numFmtId="0" fontId="3" fillId="0" borderId="0" xfId="0" applyFont="1" applyFill="1"/>
    <xf numFmtId="0" fontId="2" fillId="0" borderId="0" xfId="0" applyFont="1" applyFill="1" applyAlignment="1">
      <alignment horizontal="left" vertical="top"/>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Alignment="1">
      <alignment horizontal="left"/>
    </xf>
    <xf numFmtId="0" fontId="3" fillId="0" borderId="0" xfId="1" applyFont="1" applyFill="1"/>
    <xf numFmtId="0" fontId="3" fillId="0" borderId="1" xfId="1" applyNumberFormat="1" applyFont="1" applyFill="1" applyBorder="1" applyAlignment="1">
      <alignment horizontal="center" vertical="center" wrapText="1"/>
    </xf>
    <xf numFmtId="4" fontId="3" fillId="0" borderId="1" xfId="1" applyNumberFormat="1" applyFont="1" applyFill="1" applyBorder="1" applyAlignment="1">
      <alignment horizontal="right" vertical="center" wrapText="1"/>
    </xf>
    <xf numFmtId="165" fontId="3" fillId="0" borderId="0" xfId="1" applyNumberFormat="1" applyFont="1" applyFill="1" applyBorder="1" applyAlignment="1">
      <alignment horizontal="center" vertical="center"/>
    </xf>
    <xf numFmtId="166" fontId="3" fillId="0" borderId="0" xfId="0" applyNumberFormat="1" applyFont="1" applyFill="1" applyAlignment="1">
      <alignment horizontal="center"/>
    </xf>
    <xf numFmtId="165" fontId="3" fillId="0" borderId="0" xfId="0" applyNumberFormat="1" applyFont="1" applyFill="1"/>
    <xf numFmtId="167" fontId="3" fillId="0" borderId="0" xfId="0" applyNumberFormat="1" applyFont="1" applyFill="1" applyAlignment="1">
      <alignment horizontal="right"/>
    </xf>
    <xf numFmtId="0" fontId="3" fillId="0" borderId="0" xfId="1" applyNumberFormat="1" applyFont="1" applyFill="1" applyAlignment="1">
      <alignment horizontal="center" vertical="center"/>
    </xf>
    <xf numFmtId="0" fontId="11" fillId="0" borderId="0" xfId="1" applyNumberFormat="1" applyFont="1" applyFill="1" applyAlignment="1">
      <alignment horizontal="center" vertical="center"/>
    </xf>
    <xf numFmtId="0" fontId="3" fillId="0" borderId="0" xfId="1" applyFont="1" applyFill="1" applyAlignment="1">
      <alignment horizontal="center" vertical="center"/>
    </xf>
    <xf numFmtId="4" fontId="3" fillId="2" borderId="1" xfId="0" applyNumberFormat="1" applyFont="1" applyFill="1" applyBorder="1" applyAlignment="1">
      <alignment horizontal="right"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166" fontId="3" fillId="0" borderId="0" xfId="1" applyNumberFormat="1" applyFont="1" applyFill="1" applyBorder="1" applyAlignment="1">
      <alignment horizontal="center" vertical="center"/>
    </xf>
    <xf numFmtId="0" fontId="3" fillId="0" borderId="0" xfId="1" applyFont="1" applyFill="1" applyAlignment="1">
      <alignment horizontal="center"/>
    </xf>
    <xf numFmtId="0" fontId="3" fillId="0" borderId="0" xfId="0" applyFont="1" applyFill="1" applyAlignment="1">
      <alignment wrapText="1"/>
    </xf>
    <xf numFmtId="4" fontId="3" fillId="0" borderId="0" xfId="0" applyNumberFormat="1" applyFont="1" applyFill="1" applyAlignment="1">
      <alignment horizontal="center" wrapText="1"/>
    </xf>
    <xf numFmtId="168" fontId="3" fillId="0" borderId="0" xfId="1" applyNumberFormat="1" applyFont="1" applyFill="1" applyBorder="1" applyAlignment="1">
      <alignment horizontal="center" vertical="center"/>
    </xf>
    <xf numFmtId="168" fontId="3" fillId="0" borderId="0" xfId="0" applyNumberFormat="1" applyFont="1" applyFill="1" applyAlignment="1">
      <alignment horizontal="center"/>
    </xf>
    <xf numFmtId="167" fontId="3" fillId="0" borderId="0" xfId="1" applyNumberFormat="1" applyFont="1" applyFill="1" applyBorder="1" applyAlignment="1">
      <alignment horizontal="right" vertical="center"/>
    </xf>
    <xf numFmtId="167" fontId="3" fillId="0" borderId="0" xfId="1" applyNumberFormat="1" applyFont="1" applyFill="1" applyBorder="1" applyAlignment="1">
      <alignment horizontal="right" vertical="center" wrapText="1"/>
    </xf>
    <xf numFmtId="4" fontId="3" fillId="0" borderId="2" xfId="1"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2" xfId="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12" fillId="2" borderId="1" xfId="0" applyNumberFormat="1" applyFont="1" applyFill="1" applyBorder="1" applyAlignment="1" applyProtection="1">
      <alignment horizontal="center" vertical="center" wrapText="1"/>
    </xf>
    <xf numFmtId="4" fontId="12" fillId="2" borderId="1" xfId="0" applyNumberFormat="1" applyFont="1" applyFill="1" applyBorder="1" applyAlignment="1" applyProtection="1">
      <alignment horizontal="center" vertical="center" wrapText="1"/>
    </xf>
    <xf numFmtId="0" fontId="3" fillId="0" borderId="1" xfId="1" applyFont="1" applyFill="1" applyBorder="1" applyAlignment="1">
      <alignment horizontal="center" vertical="center"/>
    </xf>
    <xf numFmtId="4" fontId="3" fillId="0" borderId="1" xfId="1" applyNumberFormat="1" applyFont="1" applyFill="1" applyBorder="1" applyAlignment="1">
      <alignment horizontal="right" vertical="center"/>
    </xf>
    <xf numFmtId="0" fontId="3" fillId="0" borderId="1" xfId="1" applyFont="1" applyFill="1" applyBorder="1" applyAlignment="1">
      <alignment horizontal="center" vertical="center" wrapText="1"/>
    </xf>
    <xf numFmtId="165" fontId="3" fillId="0" borderId="3" xfId="1" applyNumberFormat="1" applyFont="1" applyFill="1" applyBorder="1" applyAlignment="1">
      <alignment horizontal="center" vertical="center"/>
    </xf>
    <xf numFmtId="0" fontId="11" fillId="0" borderId="0" xfId="1" applyFont="1" applyFill="1"/>
    <xf numFmtId="4" fontId="3" fillId="2" borderId="0" xfId="0" applyNumberFormat="1" applyFont="1" applyFill="1" applyBorder="1" applyAlignment="1">
      <alignment horizontal="center" vertical="center" wrapText="1"/>
    </xf>
    <xf numFmtId="4" fontId="3" fillId="2" borderId="0" xfId="0" applyNumberFormat="1" applyFont="1" applyFill="1" applyBorder="1" applyAlignment="1">
      <alignment horizontal="center" vertical="center"/>
    </xf>
    <xf numFmtId="20" fontId="3" fillId="2" borderId="3" xfId="0" applyNumberFormat="1" applyFont="1" applyFill="1" applyBorder="1" applyAlignment="1">
      <alignment horizontal="center" vertical="center"/>
    </xf>
    <xf numFmtId="0" fontId="3" fillId="0" borderId="2" xfId="1" applyFont="1" applyFill="1" applyBorder="1" applyAlignment="1">
      <alignment horizontal="center" vertical="center"/>
    </xf>
    <xf numFmtId="0" fontId="3" fillId="0" borderId="4" xfId="1" applyFont="1" applyFill="1" applyBorder="1" applyAlignment="1">
      <alignment horizontal="center" vertical="center"/>
    </xf>
    <xf numFmtId="4" fontId="3" fillId="2" borderId="1" xfId="0" applyNumberFormat="1" applyFont="1" applyFill="1" applyBorder="1" applyAlignment="1">
      <alignment horizontal="right" vertical="center"/>
    </xf>
    <xf numFmtId="166" fontId="3" fillId="0" borderId="1" xfId="1" applyNumberFormat="1" applyFont="1" applyFill="1" applyBorder="1" applyAlignment="1">
      <alignment horizontal="center" vertical="center"/>
    </xf>
    <xf numFmtId="166" fontId="3" fillId="0" borderId="2" xfId="1" applyNumberFormat="1" applyFont="1" applyFill="1" applyBorder="1" applyAlignment="1">
      <alignment horizontal="center" vertical="center"/>
    </xf>
    <xf numFmtId="166" fontId="3" fillId="2" borderId="1" xfId="0" applyNumberFormat="1" applyFont="1" applyFill="1" applyBorder="1" applyAlignment="1">
      <alignment horizontal="center" vertical="center" wrapText="1"/>
    </xf>
    <xf numFmtId="166" fontId="3" fillId="2" borderId="2" xfId="0" applyNumberFormat="1" applyFont="1" applyFill="1" applyBorder="1" applyAlignment="1">
      <alignment horizontal="center" vertical="center" wrapText="1"/>
    </xf>
    <xf numFmtId="165" fontId="3" fillId="0" borderId="5" xfId="1" applyNumberFormat="1" applyFont="1" applyFill="1" applyBorder="1" applyAlignment="1">
      <alignment horizontal="center" vertical="center"/>
    </xf>
    <xf numFmtId="0" fontId="3" fillId="0" borderId="6" xfId="1" applyFont="1" applyFill="1" applyBorder="1" applyAlignment="1">
      <alignment horizontal="center" vertical="center"/>
    </xf>
    <xf numFmtId="0" fontId="3" fillId="0" borderId="1" xfId="1" quotePrefix="1" applyFont="1" applyFill="1" applyBorder="1" applyAlignment="1">
      <alignment horizontal="center" vertical="center"/>
    </xf>
    <xf numFmtId="4" fontId="13" fillId="0" borderId="1" xfId="1" applyNumberFormat="1" applyFont="1" applyFill="1" applyBorder="1" applyAlignment="1">
      <alignment horizontal="right" vertical="center"/>
    </xf>
    <xf numFmtId="0" fontId="3" fillId="0" borderId="0" xfId="1" applyFont="1" applyFill="1" applyBorder="1" applyAlignment="1">
      <alignment vertical="center"/>
    </xf>
    <xf numFmtId="0" fontId="3" fillId="0" borderId="1" xfId="1" applyFont="1" applyFill="1" applyBorder="1" applyAlignment="1">
      <alignment vertical="center"/>
    </xf>
    <xf numFmtId="0" fontId="3" fillId="0" borderId="2" xfId="1" applyFont="1" applyFill="1" applyBorder="1" applyAlignment="1">
      <alignment vertical="center"/>
    </xf>
    <xf numFmtId="0" fontId="3" fillId="0" borderId="0" xfId="0" applyFont="1" applyFill="1" applyAlignment="1"/>
    <xf numFmtId="0" fontId="3" fillId="0" borderId="2" xfId="1" applyNumberFormat="1" applyFont="1" applyFill="1" applyBorder="1" applyAlignment="1">
      <alignment horizontal="center" vertical="center" wrapText="1"/>
    </xf>
    <xf numFmtId="0" fontId="2" fillId="0" borderId="0" xfId="0" applyFont="1" applyAlignment="1">
      <alignment vertical="top"/>
    </xf>
    <xf numFmtId="0" fontId="3" fillId="0" borderId="0" xfId="0" applyFont="1"/>
    <xf numFmtId="0" fontId="4" fillId="0" borderId="0" xfId="0" applyFont="1"/>
    <xf numFmtId="0" fontId="4" fillId="0" borderId="0" xfId="0" applyFont="1" applyFill="1"/>
    <xf numFmtId="49" fontId="3" fillId="0" borderId="1" xfId="0" applyNumberFormat="1" applyFont="1" applyFill="1" applyBorder="1" applyAlignment="1">
      <alignment horizontal="center"/>
    </xf>
    <xf numFmtId="0" fontId="3" fillId="0" borderId="1" xfId="0" applyFont="1" applyFill="1" applyBorder="1" applyAlignment="1">
      <alignment horizontal="center"/>
    </xf>
    <xf numFmtId="4" fontId="3" fillId="0" borderId="1" xfId="0" applyNumberFormat="1" applyFont="1" applyFill="1" applyBorder="1"/>
    <xf numFmtId="166" fontId="3" fillId="0" borderId="1" xfId="0" applyNumberFormat="1" applyFont="1" applyFill="1" applyBorder="1" applyAlignment="1">
      <alignment horizontal="center"/>
    </xf>
    <xf numFmtId="165" fontId="3" fillId="0" borderId="3" xfId="0" applyNumberFormat="1" applyFont="1" applyFill="1" applyBorder="1" applyAlignment="1">
      <alignment horizontal="center"/>
    </xf>
    <xf numFmtId="0" fontId="3" fillId="0" borderId="0" xfId="0" applyFont="1" applyBorder="1"/>
    <xf numFmtId="0" fontId="3" fillId="0" borderId="1" xfId="0" applyFont="1" applyBorder="1" applyAlignment="1">
      <alignment horizontal="center"/>
    </xf>
    <xf numFmtId="49" fontId="3" fillId="0" borderId="1" xfId="0" applyNumberFormat="1" applyFont="1" applyBorder="1" applyAlignment="1">
      <alignment horizontal="center"/>
    </xf>
    <xf numFmtId="4" fontId="3" fillId="0" borderId="1" xfId="0" applyNumberFormat="1" applyFont="1" applyBorder="1"/>
    <xf numFmtId="0" fontId="3" fillId="0" borderId="2" xfId="1" applyNumberFormat="1" applyFont="1" applyFill="1" applyBorder="1" applyAlignment="1">
      <alignment horizontal="left" vertical="center" wrapText="1"/>
    </xf>
    <xf numFmtId="0" fontId="3" fillId="0" borderId="1" xfId="1" applyNumberFormat="1" applyFont="1" applyFill="1" applyBorder="1" applyAlignment="1">
      <alignment horizontal="left" vertical="center" wrapText="1"/>
    </xf>
    <xf numFmtId="0" fontId="3" fillId="0" borderId="1" xfId="1" applyNumberFormat="1" applyFont="1" applyFill="1" applyBorder="1" applyAlignment="1">
      <alignment horizontal="righ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xf>
    <xf numFmtId="0" fontId="3" fillId="2" borderId="1" xfId="0" quotePrefix="1" applyFont="1" applyFill="1" applyBorder="1" applyAlignment="1">
      <alignment horizontal="left" vertical="center"/>
    </xf>
    <xf numFmtId="4" fontId="3" fillId="0" borderId="0" xfId="1" applyNumberFormat="1" applyFont="1" applyFill="1" applyBorder="1" applyAlignment="1">
      <alignment horizontal="center" vertical="center"/>
    </xf>
    <xf numFmtId="4" fontId="3" fillId="0" borderId="2" xfId="1" applyNumberFormat="1" applyFont="1" applyFill="1" applyBorder="1" applyAlignment="1">
      <alignment horizontal="center" vertical="center"/>
    </xf>
    <xf numFmtId="4" fontId="3" fillId="0" borderId="0" xfId="0" applyNumberFormat="1" applyFont="1" applyFill="1" applyAlignment="1">
      <alignment horizontal="center"/>
    </xf>
    <xf numFmtId="4" fontId="3" fillId="0" borderId="1" xfId="0" applyNumberFormat="1" applyFont="1" applyFill="1" applyBorder="1" applyAlignment="1">
      <alignment horizontal="right" vertical="center" wrapText="1"/>
    </xf>
    <xf numFmtId="4" fontId="3" fillId="2" borderId="1" xfId="0" applyNumberFormat="1" applyFont="1" applyFill="1" applyBorder="1" applyAlignment="1">
      <alignment horizontal="right"/>
    </xf>
    <xf numFmtId="167" fontId="3" fillId="0" borderId="1" xfId="0" applyNumberFormat="1" applyFont="1" applyFill="1" applyBorder="1" applyAlignment="1">
      <alignment horizontal="right" vertical="center" wrapText="1"/>
    </xf>
    <xf numFmtId="0" fontId="3" fillId="0" borderId="2" xfId="1" applyFont="1" applyFill="1" applyBorder="1" applyAlignment="1">
      <alignment vertical="center" wrapText="1"/>
    </xf>
    <xf numFmtId="0" fontId="3" fillId="0" borderId="1" xfId="1" applyFont="1" applyFill="1" applyBorder="1" applyAlignment="1">
      <alignment horizontal="left" vertical="center"/>
    </xf>
    <xf numFmtId="0" fontId="3" fillId="0" borderId="1" xfId="0" applyFont="1" applyBorder="1" applyAlignment="1">
      <alignment horizontal="center" vertical="center"/>
    </xf>
    <xf numFmtId="0" fontId="3" fillId="0" borderId="1" xfId="1" applyFont="1" applyFill="1" applyBorder="1" applyAlignment="1">
      <alignment horizontal="left" vertical="center" wrapText="1"/>
    </xf>
    <xf numFmtId="0" fontId="3" fillId="0" borderId="0" xfId="0" applyFont="1" applyAlignment="1">
      <alignment horizontal="left"/>
    </xf>
    <xf numFmtId="0" fontId="3" fillId="0" borderId="0" xfId="0" applyFont="1" applyAlignment="1">
      <alignment horizontal="center"/>
    </xf>
    <xf numFmtId="4" fontId="3" fillId="0" borderId="0" xfId="0" applyNumberFormat="1" applyFont="1"/>
    <xf numFmtId="49" fontId="3" fillId="0" borderId="0" xfId="0" applyNumberFormat="1" applyFont="1" applyAlignment="1">
      <alignment horizontal="center"/>
    </xf>
    <xf numFmtId="14" fontId="3" fillId="0" borderId="0" xfId="0" applyNumberFormat="1" applyFont="1" applyAlignment="1">
      <alignment horizontal="center"/>
    </xf>
    <xf numFmtId="0" fontId="12" fillId="2" borderId="1" xfId="0" applyNumberFormat="1" applyFont="1" applyFill="1" applyBorder="1" applyAlignment="1" applyProtection="1">
      <alignment horizontal="left" vertical="center" wrapText="1"/>
    </xf>
    <xf numFmtId="0" fontId="3" fillId="0" borderId="1" xfId="1" quotePrefix="1" applyFont="1" applyFill="1" applyBorder="1" applyAlignment="1">
      <alignment horizontal="left" vertical="center"/>
    </xf>
    <xf numFmtId="0" fontId="3" fillId="0" borderId="1" xfId="1" applyFont="1" applyFill="1" applyBorder="1" applyAlignment="1">
      <alignment horizontal="right" vertical="center" wrapText="1"/>
    </xf>
    <xf numFmtId="166" fontId="3" fillId="0" borderId="1" xfId="0" applyNumberFormat="1" applyFont="1" applyBorder="1" applyAlignment="1">
      <alignment horizontal="center"/>
    </xf>
    <xf numFmtId="0" fontId="4" fillId="0" borderId="2" xfId="0" applyFont="1" applyFill="1" applyBorder="1"/>
    <xf numFmtId="0" fontId="9" fillId="0" borderId="2" xfId="0" applyFont="1" applyFill="1" applyBorder="1"/>
    <xf numFmtId="0" fontId="3" fillId="0" borderId="2" xfId="0" applyFont="1" applyFill="1" applyBorder="1"/>
    <xf numFmtId="4" fontId="3" fillId="0" borderId="2" xfId="0" applyNumberFormat="1" applyFont="1" applyBorder="1" applyAlignment="1">
      <alignment horizontal="center" vertical="center" wrapText="1"/>
    </xf>
    <xf numFmtId="169" fontId="9" fillId="0" borderId="2" xfId="0" applyNumberFormat="1" applyFont="1" applyFill="1" applyBorder="1" applyAlignment="1">
      <alignment horizontal="right"/>
    </xf>
    <xf numFmtId="4" fontId="3" fillId="0" borderId="2" xfId="0" applyNumberFormat="1" applyFont="1" applyFill="1" applyBorder="1"/>
    <xf numFmtId="4" fontId="3" fillId="0" borderId="2" xfId="0" applyNumberFormat="1" applyFont="1" applyBorder="1" applyAlignment="1">
      <alignment vertical="center"/>
    </xf>
    <xf numFmtId="166" fontId="4" fillId="0" borderId="2" xfId="0" applyNumberFormat="1" applyFont="1" applyBorder="1" applyAlignment="1">
      <alignment horizontal="center"/>
    </xf>
    <xf numFmtId="49" fontId="4" fillId="0" borderId="5" xfId="0" applyNumberFormat="1" applyFont="1" applyBorder="1" applyAlignment="1">
      <alignment horizontal="center" vertical="center"/>
    </xf>
    <xf numFmtId="0" fontId="3" fillId="0" borderId="4" xfId="1"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6" xfId="1" applyNumberFormat="1" applyFont="1" applyFill="1" applyBorder="1" applyAlignment="1">
      <alignment horizontal="center" vertical="center" wrapText="1"/>
    </xf>
    <xf numFmtId="20" fontId="3" fillId="0" borderId="3" xfId="0" applyNumberFormat="1" applyFont="1" applyBorder="1" applyAlignment="1">
      <alignment horizontal="center"/>
    </xf>
    <xf numFmtId="0" fontId="3" fillId="0" borderId="2" xfId="0" applyFont="1" applyBorder="1" applyAlignment="1">
      <alignment horizontal="center"/>
    </xf>
    <xf numFmtId="49" fontId="3" fillId="0" borderId="2" xfId="0" applyNumberFormat="1" applyFont="1" applyBorder="1" applyAlignment="1">
      <alignment horizontal="center"/>
    </xf>
    <xf numFmtId="4" fontId="3" fillId="0" borderId="2" xfId="0" applyNumberFormat="1" applyFont="1" applyBorder="1"/>
    <xf numFmtId="166" fontId="3" fillId="0" borderId="2" xfId="0" applyNumberFormat="1" applyFont="1" applyBorder="1" applyAlignment="1">
      <alignment horizontal="center"/>
    </xf>
    <xf numFmtId="20" fontId="3" fillId="0" borderId="5" xfId="0" applyNumberFormat="1" applyFont="1" applyBorder="1" applyAlignment="1">
      <alignment horizontal="center"/>
    </xf>
    <xf numFmtId="0" fontId="3" fillId="0" borderId="7" xfId="0" applyFont="1" applyBorder="1" applyAlignment="1">
      <alignment horizontal="center" vertical="center"/>
    </xf>
    <xf numFmtId="4" fontId="3" fillId="0" borderId="2" xfId="1" applyNumberFormat="1" applyFont="1" applyFill="1" applyBorder="1" applyAlignment="1">
      <alignment horizontal="right" vertical="center"/>
    </xf>
    <xf numFmtId="0" fontId="13" fillId="0" borderId="1" xfId="0" applyFont="1" applyBorder="1" applyAlignment="1">
      <alignment horizontal="left"/>
    </xf>
    <xf numFmtId="0" fontId="3" fillId="0" borderId="4" xfId="0" applyFont="1" applyBorder="1" applyAlignment="1">
      <alignment horizontal="center"/>
    </xf>
    <xf numFmtId="0" fontId="3" fillId="0" borderId="4" xfId="0" applyFont="1" applyFill="1" applyBorder="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2" xfId="1" applyFont="1" applyFill="1" applyBorder="1" applyAlignment="1">
      <alignment horizontal="left" vertical="center"/>
    </xf>
    <xf numFmtId="4" fontId="3" fillId="0" borderId="1" xfId="0" applyNumberFormat="1" applyFont="1" applyBorder="1" applyAlignment="1">
      <alignment horizontal="right" vertical="center"/>
    </xf>
    <xf numFmtId="0" fontId="3" fillId="0" borderId="2" xfId="1" applyFont="1" applyFill="1" applyBorder="1" applyAlignment="1">
      <alignment horizontal="right" vertical="center" wrapText="1"/>
    </xf>
    <xf numFmtId="0" fontId="3" fillId="0" borderId="0" xfId="1" applyFont="1" applyFill="1" applyBorder="1" applyAlignment="1">
      <alignment horizontal="left" vertical="center"/>
    </xf>
    <xf numFmtId="4" fontId="3" fillId="0" borderId="0" xfId="1" applyNumberFormat="1" applyFont="1" applyFill="1" applyBorder="1" applyAlignment="1">
      <alignment horizontal="right" vertical="center"/>
    </xf>
    <xf numFmtId="0" fontId="3" fillId="0" borderId="0" xfId="1" applyFont="1" applyFill="1" applyBorder="1" applyAlignment="1">
      <alignment horizontal="right" vertical="center" wrapText="1"/>
    </xf>
    <xf numFmtId="166"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8" xfId="1" applyFont="1" applyFill="1" applyBorder="1" applyAlignment="1">
      <alignment horizontal="center" vertical="center"/>
    </xf>
    <xf numFmtId="0" fontId="3" fillId="0" borderId="8" xfId="1" applyFont="1" applyFill="1" applyBorder="1" applyAlignment="1">
      <alignment vertical="center"/>
    </xf>
    <xf numFmtId="4" fontId="3" fillId="0" borderId="8" xfId="1" applyNumberFormat="1" applyFont="1" applyFill="1" applyBorder="1" applyAlignment="1">
      <alignment horizontal="center" vertical="center"/>
    </xf>
    <xf numFmtId="0" fontId="3" fillId="0" borderId="8" xfId="1" applyFont="1" applyFill="1" applyBorder="1" applyAlignment="1">
      <alignment horizontal="center" vertical="center" wrapText="1"/>
    </xf>
    <xf numFmtId="4" fontId="3" fillId="0" borderId="8" xfId="1" applyNumberFormat="1" applyFont="1" applyFill="1" applyBorder="1" applyAlignment="1">
      <alignment horizontal="right" vertical="center" wrapText="1"/>
    </xf>
    <xf numFmtId="166" fontId="3" fillId="0" borderId="8" xfId="1" applyNumberFormat="1" applyFont="1" applyFill="1" applyBorder="1" applyAlignment="1">
      <alignment horizontal="center" vertical="center"/>
    </xf>
    <xf numFmtId="14" fontId="3" fillId="0" borderId="7" xfId="1" applyNumberFormat="1" applyFont="1" applyFill="1" applyBorder="1" applyAlignment="1">
      <alignment horizontal="center" vertical="center"/>
    </xf>
    <xf numFmtId="0" fontId="3" fillId="0" borderId="7" xfId="1" applyFont="1" applyFill="1" applyBorder="1" applyAlignment="1">
      <alignment horizontal="center" vertical="center"/>
    </xf>
    <xf numFmtId="0" fontId="3" fillId="0" borderId="8" xfId="1" applyNumberFormat="1" applyFont="1" applyFill="1" applyBorder="1" applyAlignment="1">
      <alignment horizontal="center" vertical="center" wrapText="1"/>
    </xf>
    <xf numFmtId="0" fontId="3" fillId="0" borderId="8" xfId="1" applyNumberFormat="1" applyFont="1" applyFill="1" applyBorder="1" applyAlignment="1">
      <alignment horizontal="left" vertical="center" wrapText="1"/>
    </xf>
    <xf numFmtId="0" fontId="3" fillId="0" borderId="8" xfId="1" applyNumberFormat="1" applyFont="1" applyFill="1" applyBorder="1" applyAlignment="1">
      <alignment horizontal="right" vertical="center" wrapText="1"/>
    </xf>
    <xf numFmtId="166" fontId="3" fillId="0" borderId="7" xfId="0" applyNumberFormat="1" applyFont="1" applyFill="1" applyBorder="1" applyAlignment="1">
      <alignment horizontal="center" vertical="center"/>
    </xf>
    <xf numFmtId="165" fontId="3" fillId="0" borderId="7" xfId="0" applyNumberFormat="1" applyFont="1" applyFill="1" applyBorder="1" applyAlignment="1">
      <alignment horizontal="center" vertical="center"/>
    </xf>
    <xf numFmtId="0" fontId="3" fillId="0" borderId="8" xfId="1" applyFont="1" applyFill="1" applyBorder="1" applyAlignment="1">
      <alignment horizontal="left" vertical="center"/>
    </xf>
    <xf numFmtId="4" fontId="3" fillId="0" borderId="8" xfId="1" applyNumberFormat="1" applyFont="1" applyFill="1" applyBorder="1" applyAlignment="1">
      <alignment horizontal="right" vertical="center"/>
    </xf>
    <xf numFmtId="4" fontId="13" fillId="0" borderId="8" xfId="1" applyNumberFormat="1" applyFont="1" applyFill="1" applyBorder="1" applyAlignment="1">
      <alignment horizontal="right" vertical="center"/>
    </xf>
    <xf numFmtId="166" fontId="3" fillId="2" borderId="8" xfId="0" applyNumberFormat="1" applyFont="1" applyFill="1" applyBorder="1" applyAlignment="1">
      <alignment horizontal="center" vertical="center" wrapText="1"/>
    </xf>
    <xf numFmtId="0" fontId="3" fillId="0" borderId="8" xfId="0" applyFont="1" applyFill="1" applyBorder="1" applyAlignment="1">
      <alignment horizontal="center"/>
    </xf>
    <xf numFmtId="49" fontId="3" fillId="0" borderId="8" xfId="0" applyNumberFormat="1" applyFont="1" applyFill="1" applyBorder="1" applyAlignment="1">
      <alignment horizontal="center"/>
    </xf>
    <xf numFmtId="4" fontId="3" fillId="0" borderId="8" xfId="0" applyNumberFormat="1" applyFont="1" applyFill="1" applyBorder="1"/>
    <xf numFmtId="166" fontId="3" fillId="0" borderId="8" xfId="0" applyNumberFormat="1" applyFont="1" applyFill="1" applyBorder="1" applyAlignment="1">
      <alignment horizontal="center"/>
    </xf>
    <xf numFmtId="14" fontId="3" fillId="0" borderId="7" xfId="0" applyNumberFormat="1" applyFont="1" applyBorder="1" applyAlignment="1">
      <alignment horizontal="center" vertical="center"/>
    </xf>
    <xf numFmtId="0" fontId="4" fillId="0" borderId="8" xfId="0" applyFont="1" applyFill="1" applyBorder="1"/>
    <xf numFmtId="0" fontId="3" fillId="0" borderId="8" xfId="0" applyFont="1" applyFill="1" applyBorder="1"/>
    <xf numFmtId="0" fontId="4" fillId="0" borderId="8" xfId="0" applyFont="1" applyFill="1" applyBorder="1" applyAlignment="1">
      <alignment horizontal="left"/>
    </xf>
    <xf numFmtId="4" fontId="3" fillId="0" borderId="8" xfId="0" applyNumberFormat="1" applyFont="1" applyBorder="1" applyAlignment="1">
      <alignment horizontal="center" vertical="center" wrapText="1"/>
    </xf>
    <xf numFmtId="0" fontId="9" fillId="0" borderId="8" xfId="0" applyFont="1" applyFill="1" applyBorder="1" applyAlignment="1">
      <alignment horizontal="right"/>
    </xf>
    <xf numFmtId="4" fontId="3" fillId="0" borderId="8" xfId="0" applyNumberFormat="1" applyFont="1" applyBorder="1" applyAlignment="1">
      <alignment vertical="center"/>
    </xf>
    <xf numFmtId="166" fontId="4" fillId="0" borderId="8" xfId="0" applyNumberFormat="1" applyFont="1" applyBorder="1" applyAlignment="1">
      <alignment horizontal="center"/>
    </xf>
    <xf numFmtId="0" fontId="3" fillId="0" borderId="9" xfId="0" applyFont="1" applyBorder="1" applyAlignment="1">
      <alignment horizontal="center" vertical="center"/>
    </xf>
    <xf numFmtId="49" fontId="4" fillId="0" borderId="10" xfId="0" applyNumberFormat="1" applyFont="1" applyBorder="1" applyAlignment="1">
      <alignment horizontal="center" vertical="center"/>
    </xf>
    <xf numFmtId="0" fontId="3" fillId="0" borderId="6" xfId="0" applyFont="1" applyBorder="1" applyAlignment="1">
      <alignment horizontal="center" vertical="center"/>
    </xf>
    <xf numFmtId="0" fontId="3" fillId="0" borderId="9" xfId="0" applyFont="1" applyFill="1" applyBorder="1" applyAlignment="1">
      <alignment horizontal="center"/>
    </xf>
    <xf numFmtId="165" fontId="3" fillId="0" borderId="10" xfId="0" applyNumberFormat="1" applyFont="1" applyFill="1" applyBorder="1" applyAlignment="1">
      <alignment horizontal="center"/>
    </xf>
    <xf numFmtId="0" fontId="3" fillId="0" borderId="6" xfId="0" applyFont="1" applyBorder="1" applyAlignment="1">
      <alignment horizontal="center"/>
    </xf>
    <xf numFmtId="0" fontId="3" fillId="0" borderId="9" xfId="1" applyFont="1" applyFill="1" applyBorder="1" applyAlignment="1">
      <alignment horizontal="center" vertical="center"/>
    </xf>
    <xf numFmtId="165" fontId="3" fillId="0" borderId="10" xfId="1" applyNumberFormat="1" applyFont="1" applyFill="1" applyBorder="1" applyAlignment="1">
      <alignment horizontal="center" vertical="center"/>
    </xf>
    <xf numFmtId="0" fontId="3" fillId="2" borderId="9" xfId="0" applyFont="1" applyFill="1" applyBorder="1" applyAlignment="1">
      <alignment horizontal="center" vertical="center" wrapText="1"/>
    </xf>
    <xf numFmtId="20" fontId="3" fillId="2" borderId="10"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3" fillId="0" borderId="9"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4" fontId="3" fillId="0" borderId="2" xfId="0" applyNumberFormat="1" applyFont="1" applyFill="1" applyBorder="1" applyAlignment="1">
      <alignment horizontal="right" vertical="center" wrapText="1"/>
    </xf>
    <xf numFmtId="49" fontId="3" fillId="0" borderId="2" xfId="0" applyNumberFormat="1" applyFont="1" applyFill="1" applyBorder="1" applyAlignment="1">
      <alignment horizontal="center" vertical="center" wrapText="1"/>
    </xf>
    <xf numFmtId="14" fontId="3" fillId="0" borderId="11" xfId="1" applyNumberFormat="1"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3" xfId="1" applyFont="1" applyFill="1" applyBorder="1" applyAlignment="1">
      <alignment vertical="center"/>
    </xf>
    <xf numFmtId="4" fontId="3" fillId="0" borderId="13" xfId="1" applyNumberFormat="1" applyFont="1" applyFill="1" applyBorder="1" applyAlignment="1">
      <alignment horizontal="right" vertical="center"/>
    </xf>
    <xf numFmtId="0" fontId="3" fillId="0" borderId="13" xfId="1" applyFont="1" applyFill="1" applyBorder="1" applyAlignment="1">
      <alignment horizontal="center" vertical="center" wrapText="1"/>
    </xf>
    <xf numFmtId="4" fontId="3" fillId="0" borderId="13" xfId="1" applyNumberFormat="1" applyFont="1" applyFill="1" applyBorder="1" applyAlignment="1">
      <alignment horizontal="right" vertical="center" wrapText="1"/>
    </xf>
    <xf numFmtId="166" fontId="3" fillId="0" borderId="13" xfId="1" applyNumberFormat="1" applyFont="1" applyFill="1" applyBorder="1" applyAlignment="1">
      <alignment horizontal="center" vertical="center"/>
    </xf>
    <xf numFmtId="165" fontId="3" fillId="0" borderId="14" xfId="1" applyNumberFormat="1" applyFont="1" applyFill="1" applyBorder="1" applyAlignment="1">
      <alignment horizontal="center" vertical="center"/>
    </xf>
    <xf numFmtId="0" fontId="4" fillId="0" borderId="2" xfId="0" applyFont="1" applyFill="1" applyBorder="1" applyAlignment="1">
      <alignment horizontal="center"/>
    </xf>
    <xf numFmtId="49" fontId="9" fillId="0" borderId="2" xfId="0" applyNumberFormat="1" applyFont="1" applyFill="1" applyBorder="1" applyAlignment="1">
      <alignment horizontal="center"/>
    </xf>
    <xf numFmtId="0" fontId="3" fillId="0" borderId="7" xfId="0" applyFont="1" applyBorder="1" applyAlignment="1">
      <alignment horizontal="center" vertical="center" wrapText="1"/>
    </xf>
    <xf numFmtId="4" fontId="3" fillId="0" borderId="7" xfId="0" applyNumberFormat="1" applyFont="1" applyBorder="1" applyAlignment="1">
      <alignment horizontal="center" vertical="center" wrapText="1"/>
    </xf>
    <xf numFmtId="0" fontId="4" fillId="0" borderId="8" xfId="0" applyFont="1" applyFill="1" applyBorder="1" applyAlignment="1">
      <alignment horizontal="center"/>
    </xf>
    <xf numFmtId="0" fontId="9" fillId="0" borderId="8" xfId="0" applyFont="1" applyFill="1" applyBorder="1" applyAlignment="1">
      <alignment horizontal="center"/>
    </xf>
    <xf numFmtId="0" fontId="5" fillId="0" borderId="0" xfId="0" applyFont="1" applyBorder="1" applyAlignment="1">
      <alignment horizontal="center"/>
    </xf>
    <xf numFmtId="49" fontId="3" fillId="0" borderId="7" xfId="0" applyNumberFormat="1" applyFont="1" applyBorder="1" applyAlignment="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xf>
    <xf numFmtId="0" fontId="3" fillId="0" borderId="1" xfId="0" applyFont="1" applyBorder="1" applyAlignment="1">
      <alignment horizontal="center"/>
    </xf>
    <xf numFmtId="0" fontId="0" fillId="0" borderId="2" xfId="0" applyFill="1" applyBorder="1" applyAlignment="1">
      <alignment horizontal="center" vertical="center"/>
    </xf>
    <xf numFmtId="0" fontId="3" fillId="0" borderId="2" xfId="0" applyFont="1" applyFill="1" applyBorder="1" applyAlignment="1">
      <alignment horizontal="center"/>
    </xf>
    <xf numFmtId="0" fontId="3" fillId="0" borderId="2" xfId="0" applyFont="1" applyBorder="1" applyAlignment="1">
      <alignment horizontal="center"/>
    </xf>
    <xf numFmtId="0" fontId="0" fillId="0" borderId="1" xfId="0" applyBorder="1" applyAlignment="1">
      <alignment horizontal="center" vertical="center"/>
    </xf>
    <xf numFmtId="0" fontId="3" fillId="0" borderId="1" xfId="1" applyFont="1" applyFill="1" applyBorder="1" applyAlignment="1">
      <alignment horizontal="left" vertical="center"/>
    </xf>
    <xf numFmtId="0" fontId="3" fillId="0" borderId="1" xfId="1" applyNumberFormat="1" applyFont="1" applyFill="1" applyBorder="1" applyAlignment="1">
      <alignment horizontal="left" vertical="center" wrapText="1"/>
    </xf>
    <xf numFmtId="0" fontId="3" fillId="0" borderId="1" xfId="1" applyNumberFormat="1" applyFont="1" applyFill="1" applyBorder="1" applyAlignment="1">
      <alignment horizontal="center" vertical="center" wrapText="1"/>
    </xf>
    <xf numFmtId="167" fontId="3" fillId="0" borderId="7" xfId="0" applyNumberFormat="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7" xfId="1" applyFont="1" applyFill="1" applyBorder="1" applyAlignment="1">
      <alignment vertical="center" wrapText="1"/>
    </xf>
    <xf numFmtId="168" fontId="3" fillId="0" borderId="7" xfId="1" applyNumberFormat="1" applyFont="1" applyFill="1" applyBorder="1" applyAlignment="1">
      <alignment horizontal="center" vertical="center" wrapText="1"/>
    </xf>
    <xf numFmtId="0" fontId="3" fillId="0" borderId="11"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3" fillId="0" borderId="11" xfId="1" applyFont="1" applyFill="1" applyBorder="1" applyAlignment="1">
      <alignment vertical="center" wrapText="1"/>
    </xf>
    <xf numFmtId="4" fontId="3" fillId="0" borderId="7" xfId="1" applyNumberFormat="1" applyFont="1" applyFill="1" applyBorder="1" applyAlignment="1">
      <alignment horizontal="center" vertical="center" wrapText="1"/>
    </xf>
    <xf numFmtId="4" fontId="3" fillId="0" borderId="11"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11" xfId="1" applyNumberFormat="1" applyFont="1" applyFill="1" applyBorder="1" applyAlignment="1">
      <alignment horizontal="center" vertical="center" wrapText="1"/>
    </xf>
    <xf numFmtId="0" fontId="3" fillId="0" borderId="2" xfId="1" applyFont="1" applyFill="1" applyBorder="1" applyAlignment="1">
      <alignment horizontal="left" vertical="center"/>
    </xf>
    <xf numFmtId="0" fontId="3" fillId="0" borderId="13" xfId="1" applyFont="1" applyFill="1" applyBorder="1" applyAlignment="1">
      <alignment horizontal="left" vertical="center"/>
    </xf>
    <xf numFmtId="0" fontId="5" fillId="0" borderId="0" xfId="1" applyFont="1" applyFill="1" applyBorder="1" applyAlignment="1">
      <alignment horizontal="center"/>
    </xf>
    <xf numFmtId="4" fontId="4" fillId="0" borderId="7" xfId="1" applyNumberFormat="1" applyFont="1" applyFill="1" applyBorder="1" applyAlignment="1">
      <alignment horizontal="center" vertical="center" wrapText="1"/>
    </xf>
    <xf numFmtId="4" fontId="4" fillId="0" borderId="11" xfId="1" applyNumberFormat="1" applyFont="1" applyFill="1" applyBorder="1" applyAlignment="1">
      <alignment horizontal="center" vertical="center" wrapText="1"/>
    </xf>
    <xf numFmtId="164" fontId="3" fillId="0" borderId="7" xfId="1" applyNumberFormat="1"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168"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167" fontId="3" fillId="0" borderId="7" xfId="1"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0" xfId="0" applyFont="1" applyFill="1" applyAlignment="1">
      <alignment horizontal="justify" vertical="top" wrapText="1"/>
    </xf>
    <xf numFmtId="0" fontId="3" fillId="0" borderId="8" xfId="1" applyNumberFormat="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Alignment="1">
      <alignment horizontal="center"/>
    </xf>
    <xf numFmtId="0" fontId="10" fillId="0" borderId="0" xfId="0" applyFont="1" applyAlignment="1">
      <alignment horizontal="left" vertical="top" wrapText="1"/>
    </xf>
    <xf numFmtId="0" fontId="3" fillId="0" borderId="7" xfId="0" applyFont="1" applyFill="1" applyBorder="1" applyAlignment="1">
      <alignment vertical="center" wrapText="1"/>
    </xf>
    <xf numFmtId="0" fontId="13" fillId="0" borderId="1" xfId="0" applyFont="1" applyBorder="1" applyAlignment="1">
      <alignment horizontal="left"/>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2" xfId="1" applyNumberFormat="1" applyFont="1" applyFill="1" applyBorder="1" applyAlignment="1">
      <alignment horizontal="center" vertical="center" wrapText="1"/>
    </xf>
    <xf numFmtId="0" fontId="13" fillId="0" borderId="2" xfId="0" applyFont="1" applyBorder="1" applyAlignment="1">
      <alignment horizontal="left"/>
    </xf>
    <xf numFmtId="0" fontId="3" fillId="0" borderId="2" xfId="0"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2" xfId="1" applyNumberFormat="1" applyFont="1" applyFill="1" applyBorder="1" applyAlignment="1">
      <alignment horizontal="left" vertical="center" wrapText="1"/>
    </xf>
    <xf numFmtId="0" fontId="3" fillId="0" borderId="8" xfId="1" applyFont="1" applyFill="1" applyBorder="1" applyAlignment="1">
      <alignment horizontal="left" vertical="center"/>
    </xf>
    <xf numFmtId="0" fontId="3" fillId="2" borderId="1" xfId="0" applyFont="1" applyFill="1" applyBorder="1" applyAlignment="1">
      <alignment horizontal="left" vertical="center" wrapText="1"/>
    </xf>
    <xf numFmtId="0" fontId="3" fillId="0" borderId="1" xfId="1" applyFont="1" applyFill="1" applyBorder="1" applyAlignment="1">
      <alignment horizontal="left" vertical="center" wrapText="1"/>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164" fontId="3" fillId="0" borderId="7" xfId="0" applyNumberFormat="1" applyFont="1" applyBorder="1" applyAlignment="1">
      <alignment horizontal="center" vertical="center" wrapText="1"/>
    </xf>
    <xf numFmtId="0" fontId="3" fillId="0" borderId="8" xfId="0" applyFont="1" applyFill="1" applyBorder="1" applyAlignment="1">
      <alignment horizontal="center"/>
    </xf>
    <xf numFmtId="0" fontId="3" fillId="0" borderId="2" xfId="1" applyFont="1" applyFill="1" applyBorder="1" applyAlignment="1">
      <alignment horizontal="center" vertical="center" wrapText="1"/>
    </xf>
    <xf numFmtId="0" fontId="3" fillId="0" borderId="8"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0"/>
  <sheetViews>
    <sheetView tabSelected="1" zoomScaleNormal="100" zoomScaleSheetLayoutView="130" workbookViewId="0">
      <selection activeCell="K118" sqref="K118"/>
    </sheetView>
  </sheetViews>
  <sheetFormatPr defaultRowHeight="12.75" x14ac:dyDescent="0.2"/>
  <cols>
    <col min="1" max="1" width="4.28515625" style="1" bestFit="1" customWidth="1"/>
    <col min="2" max="2" width="13" style="5" customWidth="1"/>
    <col min="3" max="3" width="5.42578125" style="59" customWidth="1"/>
    <col min="4" max="4" width="6.140625" style="6" customWidth="1"/>
    <col min="5" max="5" width="15.140625" style="6" customWidth="1"/>
    <col min="6" max="6" width="15.5703125" style="59" customWidth="1"/>
    <col min="7" max="7" width="16.42578125" style="5" customWidth="1"/>
    <col min="8" max="8" width="10.28515625" style="5" customWidth="1"/>
    <col min="9" max="9" width="6.28515625" style="5" customWidth="1"/>
    <col min="10" max="10" width="9.42578125" style="82" customWidth="1"/>
    <col min="11" max="11" width="12.5703125" style="25" customWidth="1"/>
    <col min="12" max="12" width="20.140625" style="5" customWidth="1"/>
    <col min="13" max="13" width="11" style="22" customWidth="1"/>
    <col min="14" max="14" width="24.5703125" style="23" customWidth="1"/>
    <col min="15" max="15" width="11.42578125" style="13" customWidth="1"/>
    <col min="16" max="16" width="11" style="13" customWidth="1"/>
    <col min="17" max="17" width="9" style="11" customWidth="1"/>
    <col min="18" max="18" width="9.140625" style="12"/>
    <col min="19" max="16384" width="9.140625" style="1"/>
  </cols>
  <sheetData>
    <row r="1" spans="1:18" ht="15.75" customHeight="1" x14ac:dyDescent="0.25">
      <c r="A1" s="233" t="s">
        <v>34</v>
      </c>
      <c r="B1" s="233"/>
      <c r="C1" s="233"/>
      <c r="D1" s="233"/>
      <c r="E1" s="233"/>
      <c r="F1" s="233"/>
      <c r="G1" s="233"/>
      <c r="H1" s="233"/>
      <c r="I1" s="233"/>
      <c r="J1" s="233"/>
      <c r="K1" s="233"/>
      <c r="L1" s="233"/>
      <c r="M1" s="233"/>
      <c r="N1" s="233"/>
      <c r="O1" s="233"/>
      <c r="P1" s="233"/>
      <c r="Q1" s="233"/>
      <c r="R1" s="233"/>
    </row>
    <row r="2" spans="1:18" ht="14.25" customHeight="1" x14ac:dyDescent="0.25">
      <c r="A2" s="233" t="s">
        <v>8</v>
      </c>
      <c r="B2" s="233"/>
      <c r="C2" s="233"/>
      <c r="D2" s="233"/>
      <c r="E2" s="233"/>
      <c r="F2" s="233"/>
      <c r="G2" s="233"/>
      <c r="H2" s="233"/>
      <c r="I2" s="233"/>
      <c r="J2" s="233"/>
      <c r="K2" s="233"/>
      <c r="L2" s="233"/>
      <c r="M2" s="233"/>
      <c r="N2" s="233"/>
      <c r="O2" s="233"/>
      <c r="P2" s="233"/>
      <c r="Q2" s="233"/>
      <c r="R2" s="233"/>
    </row>
    <row r="3" spans="1:18" ht="24" customHeight="1" x14ac:dyDescent="0.2">
      <c r="A3" s="2" t="s">
        <v>9</v>
      </c>
      <c r="B3" s="228" t="s">
        <v>169</v>
      </c>
      <c r="C3" s="228"/>
      <c r="D3" s="228"/>
      <c r="E3" s="228"/>
      <c r="F3" s="228"/>
      <c r="G3" s="228"/>
      <c r="H3" s="228"/>
      <c r="I3" s="228"/>
      <c r="J3" s="228"/>
      <c r="K3" s="228"/>
      <c r="L3" s="228"/>
      <c r="M3" s="228"/>
      <c r="N3" s="228"/>
      <c r="O3" s="228"/>
      <c r="P3" s="228"/>
      <c r="Q3" s="228"/>
      <c r="R3" s="228"/>
    </row>
    <row r="4" spans="1:18" ht="36" customHeight="1" x14ac:dyDescent="0.2">
      <c r="A4" s="2" t="s">
        <v>10</v>
      </c>
      <c r="B4" s="228" t="s">
        <v>26</v>
      </c>
      <c r="C4" s="228"/>
      <c r="D4" s="228"/>
      <c r="E4" s="228"/>
      <c r="F4" s="228"/>
      <c r="G4" s="228"/>
      <c r="H4" s="228"/>
      <c r="I4" s="228"/>
      <c r="J4" s="228"/>
      <c r="K4" s="228"/>
      <c r="L4" s="228"/>
      <c r="M4" s="228"/>
      <c r="N4" s="228"/>
      <c r="O4" s="228"/>
      <c r="P4" s="228"/>
      <c r="Q4" s="228"/>
      <c r="R4" s="228"/>
    </row>
    <row r="5" spans="1:18" ht="13.5" customHeight="1" x14ac:dyDescent="0.2">
      <c r="A5" s="2" t="s">
        <v>11</v>
      </c>
      <c r="B5" s="227" t="s">
        <v>597</v>
      </c>
      <c r="C5" s="227"/>
      <c r="D5" s="227"/>
      <c r="E5" s="227"/>
      <c r="F5" s="227"/>
      <c r="G5" s="227"/>
      <c r="H5" s="227"/>
      <c r="I5" s="227"/>
      <c r="J5" s="227"/>
      <c r="K5" s="227"/>
      <c r="L5" s="227"/>
      <c r="M5" s="227"/>
      <c r="N5" s="227"/>
      <c r="O5" s="227"/>
      <c r="P5" s="227"/>
      <c r="Q5" s="227"/>
      <c r="R5" s="227"/>
    </row>
    <row r="6" spans="1:18" ht="12.75" customHeight="1" x14ac:dyDescent="0.2">
      <c r="A6" s="2" t="s">
        <v>12</v>
      </c>
      <c r="B6" s="228" t="s">
        <v>31</v>
      </c>
      <c r="C6" s="228"/>
      <c r="D6" s="228"/>
      <c r="E6" s="228"/>
      <c r="F6" s="228"/>
      <c r="G6" s="228"/>
      <c r="H6" s="228"/>
      <c r="I6" s="228"/>
      <c r="J6" s="228"/>
      <c r="K6" s="228"/>
      <c r="L6" s="228"/>
      <c r="M6" s="228"/>
      <c r="N6" s="228"/>
      <c r="O6" s="228"/>
      <c r="P6" s="228"/>
      <c r="Q6" s="228"/>
      <c r="R6" s="228"/>
    </row>
    <row r="7" spans="1:18" ht="37.5" customHeight="1" x14ac:dyDescent="0.2">
      <c r="A7" s="2" t="s">
        <v>594</v>
      </c>
      <c r="B7" s="228" t="s">
        <v>56</v>
      </c>
      <c r="C7" s="228"/>
      <c r="D7" s="228"/>
      <c r="E7" s="228"/>
      <c r="F7" s="228"/>
      <c r="G7" s="228"/>
      <c r="H7" s="228"/>
      <c r="I7" s="228"/>
      <c r="J7" s="228"/>
      <c r="K7" s="228"/>
      <c r="L7" s="228"/>
      <c r="M7" s="228"/>
      <c r="N7" s="228"/>
      <c r="O7" s="228"/>
      <c r="P7" s="228"/>
      <c r="Q7" s="228"/>
      <c r="R7" s="228"/>
    </row>
    <row r="8" spans="1:18" s="62" customFormat="1" ht="24.75" customHeight="1" x14ac:dyDescent="0.2">
      <c r="A8" s="61" t="s">
        <v>102</v>
      </c>
      <c r="B8" s="234" t="s">
        <v>575</v>
      </c>
      <c r="C8" s="234"/>
      <c r="D8" s="234"/>
      <c r="E8" s="234"/>
      <c r="F8" s="234"/>
      <c r="G8" s="234"/>
      <c r="H8" s="234"/>
      <c r="I8" s="234"/>
      <c r="J8" s="234"/>
      <c r="K8" s="234"/>
      <c r="L8" s="234"/>
      <c r="M8" s="234"/>
      <c r="N8" s="234"/>
      <c r="O8" s="234"/>
      <c r="P8" s="234"/>
      <c r="Q8" s="234"/>
      <c r="R8" s="234"/>
    </row>
    <row r="9" spans="1:18" ht="12.75" customHeight="1" x14ac:dyDescent="0.2">
      <c r="A9" s="2" t="s">
        <v>103</v>
      </c>
      <c r="B9" s="228" t="s">
        <v>15</v>
      </c>
      <c r="C9" s="228"/>
      <c r="D9" s="228"/>
      <c r="E9" s="228"/>
      <c r="F9" s="228"/>
      <c r="G9" s="228"/>
      <c r="H9" s="228"/>
      <c r="I9" s="228"/>
      <c r="J9" s="228"/>
      <c r="K9" s="228"/>
      <c r="L9" s="228"/>
      <c r="M9" s="228"/>
      <c r="N9" s="228"/>
      <c r="O9" s="228"/>
      <c r="P9" s="228"/>
      <c r="Q9" s="228"/>
      <c r="R9" s="228"/>
    </row>
    <row r="10" spans="1:18" ht="13.5" customHeight="1" x14ac:dyDescent="0.2">
      <c r="A10" s="2" t="s">
        <v>104</v>
      </c>
      <c r="B10" s="227" t="s">
        <v>13</v>
      </c>
      <c r="C10" s="227"/>
      <c r="D10" s="227"/>
      <c r="E10" s="227"/>
      <c r="F10" s="227"/>
      <c r="G10" s="227"/>
      <c r="H10" s="227"/>
      <c r="I10" s="227"/>
      <c r="J10" s="227"/>
      <c r="K10" s="227"/>
      <c r="L10" s="227"/>
      <c r="M10" s="227"/>
      <c r="N10" s="227"/>
      <c r="O10" s="227"/>
      <c r="P10" s="227"/>
      <c r="Q10" s="227"/>
      <c r="R10" s="227"/>
    </row>
    <row r="11" spans="1:18" ht="13.5" customHeight="1" x14ac:dyDescent="0.2">
      <c r="A11" s="2" t="s">
        <v>596</v>
      </c>
      <c r="B11" s="227" t="s">
        <v>16</v>
      </c>
      <c r="C11" s="227"/>
      <c r="D11" s="227"/>
      <c r="E11" s="227"/>
      <c r="F11" s="227"/>
      <c r="G11" s="227"/>
      <c r="H11" s="227"/>
      <c r="I11" s="227"/>
      <c r="J11" s="227"/>
      <c r="K11" s="227"/>
      <c r="L11" s="227"/>
      <c r="M11" s="227"/>
      <c r="N11" s="227"/>
      <c r="O11" s="227"/>
      <c r="P11" s="227"/>
      <c r="Q11" s="227"/>
      <c r="R11" s="227"/>
    </row>
    <row r="12" spans="1:18" ht="14.25" customHeight="1" x14ac:dyDescent="0.25">
      <c r="A12" s="232" t="s">
        <v>14</v>
      </c>
      <c r="B12" s="232"/>
      <c r="C12" s="232"/>
      <c r="D12" s="232"/>
      <c r="E12" s="232"/>
      <c r="F12" s="232"/>
      <c r="G12" s="232"/>
      <c r="H12" s="232"/>
      <c r="I12" s="232"/>
      <c r="J12" s="232"/>
      <c r="K12" s="232"/>
      <c r="L12" s="232"/>
      <c r="M12" s="232"/>
      <c r="N12" s="232"/>
      <c r="O12" s="232"/>
      <c r="P12" s="232"/>
      <c r="Q12" s="232"/>
      <c r="R12" s="232"/>
    </row>
    <row r="13" spans="1:18" ht="15" customHeight="1" thickBot="1" x14ac:dyDescent="0.3">
      <c r="A13" s="219" t="s">
        <v>576</v>
      </c>
      <c r="B13" s="219"/>
      <c r="C13" s="219"/>
      <c r="D13" s="219"/>
      <c r="E13" s="219"/>
      <c r="F13" s="219"/>
      <c r="G13" s="219"/>
      <c r="H13" s="219"/>
      <c r="I13" s="219"/>
      <c r="J13" s="219"/>
      <c r="K13" s="219"/>
      <c r="L13" s="219"/>
      <c r="M13" s="219"/>
      <c r="N13" s="219"/>
      <c r="O13" s="219"/>
      <c r="P13" s="219"/>
      <c r="Q13" s="219"/>
      <c r="R13" s="219"/>
    </row>
    <row r="14" spans="1:18" ht="13.5" customHeight="1" thickBot="1" x14ac:dyDescent="0.25">
      <c r="A14" s="206" t="s">
        <v>17</v>
      </c>
      <c r="B14" s="206" t="s">
        <v>22</v>
      </c>
      <c r="C14" s="206" t="s">
        <v>500</v>
      </c>
      <c r="D14" s="206"/>
      <c r="E14" s="206" t="s">
        <v>501</v>
      </c>
      <c r="F14" s="207" t="s">
        <v>19</v>
      </c>
      <c r="G14" s="206" t="s">
        <v>23</v>
      </c>
      <c r="H14" s="206" t="s">
        <v>24</v>
      </c>
      <c r="I14" s="206" t="s">
        <v>25</v>
      </c>
      <c r="J14" s="213" t="s">
        <v>29</v>
      </c>
      <c r="K14" s="215" t="s">
        <v>1</v>
      </c>
      <c r="L14" s="206" t="s">
        <v>2</v>
      </c>
      <c r="M14" s="210" t="s">
        <v>498</v>
      </c>
      <c r="N14" s="206" t="s">
        <v>32</v>
      </c>
      <c r="O14" s="220" t="s">
        <v>40</v>
      </c>
      <c r="P14" s="213" t="s">
        <v>3</v>
      </c>
      <c r="Q14" s="222" t="s">
        <v>4</v>
      </c>
      <c r="R14" s="222"/>
    </row>
    <row r="15" spans="1:18" ht="13.5" thickBot="1" x14ac:dyDescent="0.25">
      <c r="A15" s="206"/>
      <c r="B15" s="206"/>
      <c r="C15" s="206"/>
      <c r="D15" s="206"/>
      <c r="E15" s="206"/>
      <c r="F15" s="207"/>
      <c r="G15" s="206"/>
      <c r="H15" s="206"/>
      <c r="I15" s="206"/>
      <c r="J15" s="213"/>
      <c r="K15" s="215"/>
      <c r="L15" s="206"/>
      <c r="M15" s="210"/>
      <c r="N15" s="206"/>
      <c r="O15" s="220"/>
      <c r="P15" s="213"/>
      <c r="Q15" s="138" t="s">
        <v>5</v>
      </c>
      <c r="R15" s="139" t="s">
        <v>6</v>
      </c>
    </row>
    <row r="16" spans="1:18" ht="25.5" x14ac:dyDescent="0.2">
      <c r="A16" s="167">
        <v>1</v>
      </c>
      <c r="B16" s="132">
        <v>43010103613</v>
      </c>
      <c r="C16" s="253" t="s">
        <v>502</v>
      </c>
      <c r="D16" s="253"/>
      <c r="E16" s="133" t="s">
        <v>495</v>
      </c>
      <c r="F16" s="133" t="s">
        <v>496</v>
      </c>
      <c r="G16" s="132" t="s">
        <v>497</v>
      </c>
      <c r="H16" s="132">
        <v>123</v>
      </c>
      <c r="I16" s="132">
        <v>229</v>
      </c>
      <c r="J16" s="134">
        <v>121600</v>
      </c>
      <c r="K16" s="132" t="s">
        <v>7</v>
      </c>
      <c r="L16" s="135" t="s">
        <v>21</v>
      </c>
      <c r="M16" s="136">
        <v>121600</v>
      </c>
      <c r="N16" s="135" t="s">
        <v>505</v>
      </c>
      <c r="O16" s="136">
        <v>22000</v>
      </c>
      <c r="P16" s="136">
        <f>O16*0.2</f>
        <v>4400</v>
      </c>
      <c r="Q16" s="137">
        <v>43528</v>
      </c>
      <c r="R16" s="168">
        <v>0.39583333333333331</v>
      </c>
    </row>
    <row r="17" spans="1:256" ht="27" customHeight="1" thickBot="1" x14ac:dyDescent="0.25">
      <c r="A17" s="53">
        <v>2</v>
      </c>
      <c r="B17" s="45">
        <v>43070100058</v>
      </c>
      <c r="C17" s="252" t="s">
        <v>499</v>
      </c>
      <c r="D17" s="252"/>
      <c r="E17" s="86" t="s">
        <v>503</v>
      </c>
      <c r="F17" s="58" t="s">
        <v>476</v>
      </c>
      <c r="G17" s="45" t="s">
        <v>504</v>
      </c>
      <c r="H17" s="45">
        <v>601</v>
      </c>
      <c r="I17" s="45">
        <v>31</v>
      </c>
      <c r="J17" s="81">
        <v>119239.39</v>
      </c>
      <c r="K17" s="45" t="s">
        <v>7</v>
      </c>
      <c r="L17" s="30" t="s">
        <v>21</v>
      </c>
      <c r="M17" s="28">
        <v>119239.39</v>
      </c>
      <c r="N17" s="30" t="s">
        <v>505</v>
      </c>
      <c r="O17" s="28">
        <v>7155</v>
      </c>
      <c r="P17" s="28">
        <f>O17*0.2</f>
        <v>1431</v>
      </c>
      <c r="Q17" s="49">
        <v>43528</v>
      </c>
      <c r="R17" s="52">
        <v>0.40277777777777773</v>
      </c>
    </row>
    <row r="18" spans="1:256" ht="6" customHeight="1" x14ac:dyDescent="0.25">
      <c r="A18" s="232"/>
      <c r="B18" s="232"/>
      <c r="C18" s="232"/>
      <c r="D18" s="232"/>
      <c r="E18" s="232"/>
      <c r="F18" s="232"/>
      <c r="G18" s="232"/>
      <c r="H18" s="232"/>
      <c r="I18" s="232"/>
      <c r="J18" s="232"/>
      <c r="K18" s="232"/>
      <c r="L18" s="232"/>
      <c r="M18" s="232"/>
      <c r="N18" s="232"/>
      <c r="O18" s="232"/>
      <c r="P18" s="232"/>
      <c r="Q18" s="232"/>
      <c r="R18" s="232"/>
    </row>
    <row r="19" spans="1:256" ht="16.5" customHeight="1" thickBot="1" x14ac:dyDescent="0.3">
      <c r="A19" s="232" t="s">
        <v>592</v>
      </c>
      <c r="B19" s="232"/>
      <c r="C19" s="232"/>
      <c r="D19" s="232"/>
      <c r="E19" s="232"/>
      <c r="F19" s="232"/>
      <c r="G19" s="232"/>
      <c r="H19" s="232"/>
      <c r="I19" s="232"/>
      <c r="J19" s="232"/>
      <c r="K19" s="232"/>
      <c r="L19" s="232"/>
      <c r="M19" s="232"/>
      <c r="N19" s="232"/>
      <c r="O19" s="232"/>
      <c r="P19" s="232"/>
      <c r="Q19" s="232"/>
      <c r="R19" s="232"/>
    </row>
    <row r="20" spans="1:256" s="3" customFormat="1" ht="14.25" customHeight="1" thickBot="1" x14ac:dyDescent="0.25">
      <c r="A20" s="225" t="s">
        <v>17</v>
      </c>
      <c r="B20" s="225" t="s">
        <v>22</v>
      </c>
      <c r="C20" s="225" t="s">
        <v>0</v>
      </c>
      <c r="D20" s="225"/>
      <c r="E20" s="225"/>
      <c r="F20" s="235" t="s">
        <v>19</v>
      </c>
      <c r="G20" s="225" t="s">
        <v>23</v>
      </c>
      <c r="H20" s="225" t="s">
        <v>24</v>
      </c>
      <c r="I20" s="225" t="s">
        <v>25</v>
      </c>
      <c r="J20" s="231" t="s">
        <v>27</v>
      </c>
      <c r="K20" s="224" t="s">
        <v>1</v>
      </c>
      <c r="L20" s="225" t="s">
        <v>2</v>
      </c>
      <c r="M20" s="225" t="s">
        <v>18</v>
      </c>
      <c r="N20" s="225"/>
      <c r="O20" s="205" t="s">
        <v>20</v>
      </c>
      <c r="P20" s="205" t="s">
        <v>3</v>
      </c>
      <c r="Q20" s="223" t="s">
        <v>4</v>
      </c>
      <c r="R20" s="223"/>
    </row>
    <row r="21" spans="1:256" s="4" customFormat="1" ht="13.5" thickBot="1" x14ac:dyDescent="0.25">
      <c r="A21" s="225"/>
      <c r="B21" s="225"/>
      <c r="C21" s="225"/>
      <c r="D21" s="225"/>
      <c r="E21" s="225"/>
      <c r="F21" s="235"/>
      <c r="G21" s="225"/>
      <c r="H21" s="225"/>
      <c r="I21" s="225"/>
      <c r="J21" s="231"/>
      <c r="K21" s="224"/>
      <c r="L21" s="225"/>
      <c r="M21" s="225"/>
      <c r="N21" s="225"/>
      <c r="O21" s="205"/>
      <c r="P21" s="205"/>
      <c r="Q21" s="143" t="s">
        <v>5</v>
      </c>
      <c r="R21" s="144" t="s">
        <v>6</v>
      </c>
    </row>
    <row r="22" spans="1:256" s="14" customFormat="1" ht="12" customHeight="1" x14ac:dyDescent="0.2">
      <c r="A22" s="172">
        <f>IF(B22="","",1)</f>
        <v>1</v>
      </c>
      <c r="B22" s="140" t="s">
        <v>170</v>
      </c>
      <c r="C22" s="229" t="s">
        <v>171</v>
      </c>
      <c r="D22" s="229"/>
      <c r="E22" s="229"/>
      <c r="F22" s="141" t="s">
        <v>172</v>
      </c>
      <c r="G22" s="140" t="s">
        <v>173</v>
      </c>
      <c r="H22" s="140" t="s">
        <v>174</v>
      </c>
      <c r="I22" s="140" t="s">
        <v>82</v>
      </c>
      <c r="J22" s="142" t="s">
        <v>175</v>
      </c>
      <c r="K22" s="140" t="s">
        <v>7</v>
      </c>
      <c r="L22" s="140" t="s">
        <v>21</v>
      </c>
      <c r="M22" s="230" t="s">
        <v>60</v>
      </c>
      <c r="N22" s="230"/>
      <c r="O22" s="142" t="s">
        <v>176</v>
      </c>
      <c r="P22" s="142" t="s">
        <v>177</v>
      </c>
      <c r="Q22" s="137">
        <v>43528</v>
      </c>
      <c r="R22" s="168">
        <v>0.40972222222222227</v>
      </c>
      <c r="V22" s="15">
        <f t="shared" ref="V22:V27" si="0">IF(A22="",0,1)</f>
        <v>1</v>
      </c>
    </row>
    <row r="23" spans="1:256" s="16" customFormat="1" ht="12" customHeight="1" x14ac:dyDescent="0.2">
      <c r="A23" s="108">
        <v>2</v>
      </c>
      <c r="B23" s="8" t="s">
        <v>178</v>
      </c>
      <c r="C23" s="203" t="s">
        <v>105</v>
      </c>
      <c r="D23" s="203"/>
      <c r="E23" s="203"/>
      <c r="F23" s="75" t="s">
        <v>179</v>
      </c>
      <c r="G23" s="8" t="s">
        <v>180</v>
      </c>
      <c r="H23" s="8" t="s">
        <v>181</v>
      </c>
      <c r="I23" s="8" t="s">
        <v>182</v>
      </c>
      <c r="J23" s="76" t="s">
        <v>183</v>
      </c>
      <c r="K23" s="8" t="s">
        <v>7</v>
      </c>
      <c r="L23" s="8" t="s">
        <v>21</v>
      </c>
      <c r="M23" s="204" t="s">
        <v>60</v>
      </c>
      <c r="N23" s="204"/>
      <c r="O23" s="76" t="s">
        <v>184</v>
      </c>
      <c r="P23" s="9">
        <f>O23*0.2</f>
        <v>3850</v>
      </c>
      <c r="Q23" s="48">
        <v>43528</v>
      </c>
      <c r="R23" s="40">
        <v>0.41666666666666669</v>
      </c>
      <c r="V23" s="15">
        <f t="shared" si="0"/>
        <v>1</v>
      </c>
    </row>
    <row r="24" spans="1:256" s="16" customFormat="1" ht="12" customHeight="1" x14ac:dyDescent="0.2">
      <c r="A24" s="108">
        <v>3</v>
      </c>
      <c r="B24" s="8" t="s">
        <v>185</v>
      </c>
      <c r="C24" s="203" t="s">
        <v>186</v>
      </c>
      <c r="D24" s="203"/>
      <c r="E24" s="203"/>
      <c r="F24" s="75" t="s">
        <v>187</v>
      </c>
      <c r="G24" s="8" t="s">
        <v>188</v>
      </c>
      <c r="H24" s="8" t="s">
        <v>189</v>
      </c>
      <c r="I24" s="8" t="s">
        <v>190</v>
      </c>
      <c r="J24" s="76" t="s">
        <v>191</v>
      </c>
      <c r="K24" s="8" t="s">
        <v>7</v>
      </c>
      <c r="L24" s="8" t="s">
        <v>33</v>
      </c>
      <c r="M24" s="204" t="s">
        <v>60</v>
      </c>
      <c r="N24" s="204"/>
      <c r="O24" s="76" t="s">
        <v>192</v>
      </c>
      <c r="P24" s="9">
        <f t="shared" ref="P24:P89" si="1">O24*0.2</f>
        <v>5140</v>
      </c>
      <c r="Q24" s="48">
        <v>43528</v>
      </c>
      <c r="R24" s="40">
        <v>0.4236111111111111</v>
      </c>
      <c r="V24" s="15">
        <f t="shared" si="0"/>
        <v>1</v>
      </c>
    </row>
    <row r="25" spans="1:256" s="16" customFormat="1" ht="12" customHeight="1" x14ac:dyDescent="0.2">
      <c r="A25" s="108">
        <v>4</v>
      </c>
      <c r="B25" s="8" t="s">
        <v>193</v>
      </c>
      <c r="C25" s="203" t="s">
        <v>186</v>
      </c>
      <c r="D25" s="203"/>
      <c r="E25" s="203"/>
      <c r="F25" s="75" t="s">
        <v>194</v>
      </c>
      <c r="G25" s="8" t="s">
        <v>188</v>
      </c>
      <c r="H25" s="8" t="s">
        <v>189</v>
      </c>
      <c r="I25" s="8" t="s">
        <v>195</v>
      </c>
      <c r="J25" s="76" t="s">
        <v>196</v>
      </c>
      <c r="K25" s="8" t="s">
        <v>7</v>
      </c>
      <c r="L25" s="8" t="s">
        <v>33</v>
      </c>
      <c r="M25" s="204" t="s">
        <v>60</v>
      </c>
      <c r="N25" s="204"/>
      <c r="O25" s="76" t="s">
        <v>197</v>
      </c>
      <c r="P25" s="9">
        <f t="shared" si="1"/>
        <v>4840</v>
      </c>
      <c r="Q25" s="48">
        <v>43528</v>
      </c>
      <c r="R25" s="40">
        <v>0.43055555555555503</v>
      </c>
      <c r="V25" s="15">
        <f t="shared" si="0"/>
        <v>1</v>
      </c>
    </row>
    <row r="26" spans="1:256" s="16" customFormat="1" ht="12" customHeight="1" x14ac:dyDescent="0.2">
      <c r="A26" s="108">
        <v>5</v>
      </c>
      <c r="B26" s="8" t="s">
        <v>198</v>
      </c>
      <c r="C26" s="203" t="s">
        <v>186</v>
      </c>
      <c r="D26" s="203"/>
      <c r="E26" s="203"/>
      <c r="F26" s="75" t="s">
        <v>194</v>
      </c>
      <c r="G26" s="8" t="s">
        <v>199</v>
      </c>
      <c r="H26" s="8" t="s">
        <v>189</v>
      </c>
      <c r="I26" s="8" t="s">
        <v>200</v>
      </c>
      <c r="J26" s="76" t="s">
        <v>201</v>
      </c>
      <c r="K26" s="8" t="s">
        <v>7</v>
      </c>
      <c r="L26" s="8" t="s">
        <v>33</v>
      </c>
      <c r="M26" s="204" t="s">
        <v>60</v>
      </c>
      <c r="N26" s="204"/>
      <c r="O26" s="76" t="s">
        <v>202</v>
      </c>
      <c r="P26" s="9">
        <f t="shared" si="1"/>
        <v>2800</v>
      </c>
      <c r="Q26" s="48">
        <v>43528</v>
      </c>
      <c r="R26" s="40">
        <v>0.4375</v>
      </c>
      <c r="V26" s="15">
        <f t="shared" si="0"/>
        <v>1</v>
      </c>
    </row>
    <row r="27" spans="1:256" s="16" customFormat="1" ht="12" customHeight="1" x14ac:dyDescent="0.2">
      <c r="A27" s="108">
        <v>6</v>
      </c>
      <c r="B27" s="8" t="s">
        <v>203</v>
      </c>
      <c r="C27" s="203" t="s">
        <v>186</v>
      </c>
      <c r="D27" s="203"/>
      <c r="E27" s="203"/>
      <c r="F27" s="75" t="s">
        <v>194</v>
      </c>
      <c r="G27" s="8" t="s">
        <v>188</v>
      </c>
      <c r="H27" s="8" t="s">
        <v>189</v>
      </c>
      <c r="I27" s="8" t="s">
        <v>204</v>
      </c>
      <c r="J27" s="76" t="s">
        <v>205</v>
      </c>
      <c r="K27" s="8" t="s">
        <v>7</v>
      </c>
      <c r="L27" s="8" t="s">
        <v>206</v>
      </c>
      <c r="M27" s="204" t="s">
        <v>60</v>
      </c>
      <c r="N27" s="204"/>
      <c r="O27" s="76" t="s">
        <v>207</v>
      </c>
      <c r="P27" s="9">
        <f t="shared" si="1"/>
        <v>5900</v>
      </c>
      <c r="Q27" s="48">
        <v>43528</v>
      </c>
      <c r="R27" s="40">
        <v>0.44444444444444398</v>
      </c>
      <c r="V27" s="15">
        <f t="shared" si="0"/>
        <v>1</v>
      </c>
    </row>
    <row r="28" spans="1:256" s="4" customFormat="1" ht="12" customHeight="1" x14ac:dyDescent="0.2">
      <c r="A28" s="108">
        <v>7</v>
      </c>
      <c r="B28" s="8" t="s">
        <v>208</v>
      </c>
      <c r="C28" s="203" t="s">
        <v>598</v>
      </c>
      <c r="D28" s="203"/>
      <c r="E28" s="203"/>
      <c r="F28" s="75" t="s">
        <v>209</v>
      </c>
      <c r="G28" s="8" t="s">
        <v>210</v>
      </c>
      <c r="H28" s="8" t="s">
        <v>211</v>
      </c>
      <c r="I28" s="8" t="s">
        <v>212</v>
      </c>
      <c r="J28" s="76" t="s">
        <v>213</v>
      </c>
      <c r="K28" s="8" t="s">
        <v>7</v>
      </c>
      <c r="L28" s="8" t="s">
        <v>67</v>
      </c>
      <c r="M28" s="204" t="s">
        <v>60</v>
      </c>
      <c r="N28" s="204"/>
      <c r="O28" s="76" t="s">
        <v>214</v>
      </c>
      <c r="P28" s="9">
        <f t="shared" si="1"/>
        <v>4920</v>
      </c>
      <c r="Q28" s="48">
        <v>43528</v>
      </c>
      <c r="R28" s="40">
        <v>0.45138888888888901</v>
      </c>
    </row>
    <row r="29" spans="1:256" s="4" customFormat="1" ht="12" customHeight="1" x14ac:dyDescent="0.2">
      <c r="A29" s="108">
        <v>8</v>
      </c>
      <c r="B29" s="8" t="s">
        <v>215</v>
      </c>
      <c r="C29" s="203" t="s">
        <v>598</v>
      </c>
      <c r="D29" s="203"/>
      <c r="E29" s="203"/>
      <c r="F29" s="75" t="s">
        <v>209</v>
      </c>
      <c r="G29" s="8" t="s">
        <v>210</v>
      </c>
      <c r="H29" s="8" t="s">
        <v>216</v>
      </c>
      <c r="I29" s="8" t="s">
        <v>217</v>
      </c>
      <c r="J29" s="76" t="s">
        <v>218</v>
      </c>
      <c r="K29" s="8" t="s">
        <v>7</v>
      </c>
      <c r="L29" s="8" t="s">
        <v>21</v>
      </c>
      <c r="M29" s="204" t="s">
        <v>60</v>
      </c>
      <c r="N29" s="204"/>
      <c r="O29" s="76" t="s">
        <v>219</v>
      </c>
      <c r="P29" s="9">
        <f t="shared" si="1"/>
        <v>7050</v>
      </c>
      <c r="Q29" s="48">
        <v>43528</v>
      </c>
      <c r="R29" s="40">
        <v>0.45833333333333298</v>
      </c>
    </row>
    <row r="30" spans="1:256" ht="12" customHeight="1" x14ac:dyDescent="0.2">
      <c r="A30" s="108">
        <v>9</v>
      </c>
      <c r="B30" s="8" t="s">
        <v>220</v>
      </c>
      <c r="C30" s="203" t="s">
        <v>221</v>
      </c>
      <c r="D30" s="203"/>
      <c r="E30" s="203"/>
      <c r="F30" s="75" t="s">
        <v>222</v>
      </c>
      <c r="G30" s="8" t="s">
        <v>223</v>
      </c>
      <c r="H30" s="8" t="s">
        <v>88</v>
      </c>
      <c r="I30" s="8" t="s">
        <v>224</v>
      </c>
      <c r="J30" s="76" t="s">
        <v>225</v>
      </c>
      <c r="K30" s="8" t="s">
        <v>7</v>
      </c>
      <c r="L30" s="8" t="s">
        <v>21</v>
      </c>
      <c r="M30" s="204" t="s">
        <v>60</v>
      </c>
      <c r="N30" s="204"/>
      <c r="O30" s="76" t="s">
        <v>226</v>
      </c>
      <c r="P30" s="9">
        <f t="shared" si="1"/>
        <v>11200</v>
      </c>
      <c r="Q30" s="48">
        <v>43528</v>
      </c>
      <c r="R30" s="40">
        <v>0.46527777777777801</v>
      </c>
    </row>
    <row r="31" spans="1:256" customFormat="1" ht="12" customHeight="1" x14ac:dyDescent="0.2">
      <c r="A31" s="108">
        <v>10</v>
      </c>
      <c r="B31" s="8" t="s">
        <v>227</v>
      </c>
      <c r="C31" s="203" t="s">
        <v>221</v>
      </c>
      <c r="D31" s="203"/>
      <c r="E31" s="203"/>
      <c r="F31" s="75" t="s">
        <v>222</v>
      </c>
      <c r="G31" s="8" t="s">
        <v>228</v>
      </c>
      <c r="H31" s="8" t="s">
        <v>88</v>
      </c>
      <c r="I31" s="8" t="s">
        <v>229</v>
      </c>
      <c r="J31" s="76" t="s">
        <v>230</v>
      </c>
      <c r="K31" s="8" t="s">
        <v>7</v>
      </c>
      <c r="L31" s="8" t="s">
        <v>21</v>
      </c>
      <c r="M31" s="204" t="s">
        <v>60</v>
      </c>
      <c r="N31" s="204"/>
      <c r="O31" s="76" t="s">
        <v>231</v>
      </c>
      <c r="P31" s="9">
        <f t="shared" si="1"/>
        <v>2900</v>
      </c>
      <c r="Q31" s="48">
        <v>43528</v>
      </c>
      <c r="R31" s="40">
        <v>0.47222222222222199</v>
      </c>
      <c r="S31" s="14"/>
      <c r="T31" s="14"/>
      <c r="U31" s="14"/>
      <c r="V31" s="15">
        <v>1</v>
      </c>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customFormat="1" ht="25.5" customHeight="1" x14ac:dyDescent="0.2">
      <c r="A32" s="108">
        <v>11</v>
      </c>
      <c r="B32" s="8" t="s">
        <v>232</v>
      </c>
      <c r="C32" s="203" t="s">
        <v>233</v>
      </c>
      <c r="D32" s="203"/>
      <c r="E32" s="203"/>
      <c r="F32" s="75" t="s">
        <v>234</v>
      </c>
      <c r="G32" s="8" t="s">
        <v>235</v>
      </c>
      <c r="H32" s="8" t="s">
        <v>236</v>
      </c>
      <c r="I32" s="8" t="s">
        <v>82</v>
      </c>
      <c r="J32" s="76" t="s">
        <v>237</v>
      </c>
      <c r="K32" s="8" t="s">
        <v>238</v>
      </c>
      <c r="L32" s="8" t="s">
        <v>67</v>
      </c>
      <c r="M32" s="204" t="s">
        <v>239</v>
      </c>
      <c r="N32" s="204"/>
      <c r="O32" s="76" t="s">
        <v>240</v>
      </c>
      <c r="P32" s="9">
        <f t="shared" si="1"/>
        <v>2844.5</v>
      </c>
      <c r="Q32" s="48">
        <v>43528</v>
      </c>
      <c r="R32" s="40">
        <v>0.47916666666666602</v>
      </c>
      <c r="S32" s="16"/>
      <c r="T32" s="16"/>
      <c r="U32" s="16"/>
      <c r="V32" s="15">
        <v>1</v>
      </c>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pans="1:256" customFormat="1" ht="25.5" customHeight="1" x14ac:dyDescent="0.2">
      <c r="A33" s="108">
        <v>12</v>
      </c>
      <c r="B33" s="8" t="s">
        <v>241</v>
      </c>
      <c r="C33" s="203" t="s">
        <v>242</v>
      </c>
      <c r="D33" s="203"/>
      <c r="E33" s="203"/>
      <c r="F33" s="75" t="s">
        <v>189</v>
      </c>
      <c r="G33" s="8" t="s">
        <v>243</v>
      </c>
      <c r="H33" s="8" t="s">
        <v>244</v>
      </c>
      <c r="I33" s="8" t="s">
        <v>36</v>
      </c>
      <c r="J33" s="76" t="s">
        <v>245</v>
      </c>
      <c r="K33" s="8" t="s">
        <v>246</v>
      </c>
      <c r="L33" s="8" t="s">
        <v>247</v>
      </c>
      <c r="M33" s="204" t="s">
        <v>248</v>
      </c>
      <c r="N33" s="204"/>
      <c r="O33" s="76" t="s">
        <v>249</v>
      </c>
      <c r="P33" s="9">
        <f t="shared" si="1"/>
        <v>2100</v>
      </c>
      <c r="Q33" s="48">
        <v>43528</v>
      </c>
      <c r="R33" s="40">
        <v>0.48611111111111099</v>
      </c>
      <c r="S33" s="16"/>
      <c r="T33" s="16"/>
      <c r="U33" s="16"/>
      <c r="V33" s="15">
        <v>1</v>
      </c>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pans="1:256" customFormat="1" ht="24.75" customHeight="1" x14ac:dyDescent="0.2">
      <c r="A34" s="108">
        <v>13</v>
      </c>
      <c r="B34" s="8" t="s">
        <v>250</v>
      </c>
      <c r="C34" s="203" t="s">
        <v>233</v>
      </c>
      <c r="D34" s="203"/>
      <c r="E34" s="203"/>
      <c r="F34" s="75" t="s">
        <v>189</v>
      </c>
      <c r="G34" s="8" t="s">
        <v>251</v>
      </c>
      <c r="H34" s="8" t="s">
        <v>252</v>
      </c>
      <c r="I34" s="8" t="s">
        <v>82</v>
      </c>
      <c r="J34" s="76" t="s">
        <v>253</v>
      </c>
      <c r="K34" s="8" t="s">
        <v>254</v>
      </c>
      <c r="L34" s="8" t="s">
        <v>67</v>
      </c>
      <c r="M34" s="204" t="s">
        <v>577</v>
      </c>
      <c r="N34" s="204"/>
      <c r="O34" s="76" t="s">
        <v>256</v>
      </c>
      <c r="P34" s="9">
        <f t="shared" si="1"/>
        <v>8500</v>
      </c>
      <c r="Q34" s="48">
        <v>43528</v>
      </c>
      <c r="R34" s="40">
        <v>0.49305555555555503</v>
      </c>
      <c r="S34" s="16"/>
      <c r="T34" s="16"/>
      <c r="U34" s="16"/>
      <c r="V34" s="15">
        <v>1</v>
      </c>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pans="1:256" customFormat="1" ht="24.75" customHeight="1" x14ac:dyDescent="0.2">
      <c r="A35" s="108">
        <v>14</v>
      </c>
      <c r="B35" s="8" t="s">
        <v>257</v>
      </c>
      <c r="C35" s="203" t="s">
        <v>233</v>
      </c>
      <c r="D35" s="203"/>
      <c r="E35" s="203"/>
      <c r="F35" s="75" t="s">
        <v>189</v>
      </c>
      <c r="G35" s="8" t="s">
        <v>251</v>
      </c>
      <c r="H35" s="8" t="s">
        <v>258</v>
      </c>
      <c r="I35" s="8" t="s">
        <v>188</v>
      </c>
      <c r="J35" s="76" t="s">
        <v>259</v>
      </c>
      <c r="K35" s="8" t="s">
        <v>260</v>
      </c>
      <c r="L35" s="8" t="s">
        <v>67</v>
      </c>
      <c r="M35" s="204" t="s">
        <v>255</v>
      </c>
      <c r="N35" s="204"/>
      <c r="O35" s="76" t="s">
        <v>261</v>
      </c>
      <c r="P35" s="9">
        <f t="shared" si="1"/>
        <v>7350</v>
      </c>
      <c r="Q35" s="48">
        <v>43528</v>
      </c>
      <c r="R35" s="40">
        <v>0.5</v>
      </c>
      <c r="S35" s="16"/>
      <c r="T35" s="16"/>
      <c r="U35" s="16"/>
      <c r="V35" s="15">
        <v>1</v>
      </c>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pans="1:256" customFormat="1" ht="24" customHeight="1" x14ac:dyDescent="0.2">
      <c r="A36" s="108">
        <v>15</v>
      </c>
      <c r="B36" s="8" t="s">
        <v>262</v>
      </c>
      <c r="C36" s="203" t="s">
        <v>233</v>
      </c>
      <c r="D36" s="203"/>
      <c r="E36" s="203"/>
      <c r="F36" s="75" t="s">
        <v>189</v>
      </c>
      <c r="G36" s="8" t="s">
        <v>263</v>
      </c>
      <c r="H36" s="8" t="s">
        <v>264</v>
      </c>
      <c r="I36" s="8" t="s">
        <v>199</v>
      </c>
      <c r="J36" s="76" t="s">
        <v>265</v>
      </c>
      <c r="K36" s="8" t="s">
        <v>266</v>
      </c>
      <c r="L36" s="8" t="s">
        <v>67</v>
      </c>
      <c r="M36" s="204" t="s">
        <v>255</v>
      </c>
      <c r="N36" s="204"/>
      <c r="O36" s="76" t="s">
        <v>226</v>
      </c>
      <c r="P36" s="9">
        <f t="shared" si="1"/>
        <v>11200</v>
      </c>
      <c r="Q36" s="48">
        <v>43528</v>
      </c>
      <c r="R36" s="40">
        <v>0.58333333333333337</v>
      </c>
      <c r="S36" s="16"/>
      <c r="T36" s="16"/>
      <c r="U36" s="16"/>
      <c r="V36" s="15">
        <v>1</v>
      </c>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pans="1:256" customFormat="1" ht="23.25" customHeight="1" x14ac:dyDescent="0.2">
      <c r="A37" s="108">
        <v>16</v>
      </c>
      <c r="B37" s="8" t="s">
        <v>267</v>
      </c>
      <c r="C37" s="203" t="s">
        <v>233</v>
      </c>
      <c r="D37" s="203"/>
      <c r="E37" s="203"/>
      <c r="F37" s="75" t="s">
        <v>189</v>
      </c>
      <c r="G37" s="8" t="s">
        <v>263</v>
      </c>
      <c r="H37" s="8" t="s">
        <v>264</v>
      </c>
      <c r="I37" s="8" t="s">
        <v>82</v>
      </c>
      <c r="J37" s="76" t="s">
        <v>268</v>
      </c>
      <c r="K37" s="8" t="s">
        <v>269</v>
      </c>
      <c r="L37" s="8" t="s">
        <v>67</v>
      </c>
      <c r="M37" s="204" t="s">
        <v>255</v>
      </c>
      <c r="N37" s="204"/>
      <c r="O37" s="76" t="s">
        <v>270</v>
      </c>
      <c r="P37" s="9">
        <f t="shared" si="1"/>
        <v>7800</v>
      </c>
      <c r="Q37" s="48">
        <v>43528</v>
      </c>
      <c r="R37" s="40">
        <v>0.59027777777777779</v>
      </c>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pans="1:256" customFormat="1" ht="24.75" customHeight="1" x14ac:dyDescent="0.2">
      <c r="A38" s="108">
        <v>17</v>
      </c>
      <c r="B38" s="8" t="s">
        <v>271</v>
      </c>
      <c r="C38" s="203" t="s">
        <v>233</v>
      </c>
      <c r="D38" s="203"/>
      <c r="E38" s="203"/>
      <c r="F38" s="75" t="s">
        <v>189</v>
      </c>
      <c r="G38" s="8" t="s">
        <v>235</v>
      </c>
      <c r="H38" s="8" t="s">
        <v>272</v>
      </c>
      <c r="I38" s="8" t="s">
        <v>73</v>
      </c>
      <c r="J38" s="76" t="s">
        <v>74</v>
      </c>
      <c r="K38" s="8" t="s">
        <v>273</v>
      </c>
      <c r="L38" s="8" t="s">
        <v>67</v>
      </c>
      <c r="M38" s="204" t="s">
        <v>578</v>
      </c>
      <c r="N38" s="204"/>
      <c r="O38" s="76" t="s">
        <v>274</v>
      </c>
      <c r="P38" s="9">
        <f t="shared" si="1"/>
        <v>12193.5</v>
      </c>
      <c r="Q38" s="48">
        <v>43528</v>
      </c>
      <c r="R38" s="40">
        <v>0.59722222222222199</v>
      </c>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pans="1:256" customFormat="1" ht="24" customHeight="1" x14ac:dyDescent="0.2">
      <c r="A39" s="108">
        <v>18</v>
      </c>
      <c r="B39" s="8" t="s">
        <v>275</v>
      </c>
      <c r="C39" s="203" t="s">
        <v>233</v>
      </c>
      <c r="D39" s="203"/>
      <c r="E39" s="203"/>
      <c r="F39" s="75" t="s">
        <v>189</v>
      </c>
      <c r="G39" s="8" t="s">
        <v>235</v>
      </c>
      <c r="H39" s="8" t="s">
        <v>272</v>
      </c>
      <c r="I39" s="8" t="s">
        <v>276</v>
      </c>
      <c r="J39" s="76" t="s">
        <v>74</v>
      </c>
      <c r="K39" s="8" t="s">
        <v>277</v>
      </c>
      <c r="L39" s="8" t="s">
        <v>67</v>
      </c>
      <c r="M39" s="204" t="s">
        <v>578</v>
      </c>
      <c r="N39" s="204"/>
      <c r="O39" s="76" t="s">
        <v>278</v>
      </c>
      <c r="P39" s="9">
        <f t="shared" si="1"/>
        <v>9485</v>
      </c>
      <c r="Q39" s="48">
        <v>43528</v>
      </c>
      <c r="R39" s="40">
        <v>0.60416666666666696</v>
      </c>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pans="1:256" customFormat="1" ht="12" customHeight="1" x14ac:dyDescent="0.2">
      <c r="A40" s="108">
        <v>19</v>
      </c>
      <c r="B40" s="8" t="s">
        <v>279</v>
      </c>
      <c r="C40" s="203" t="s">
        <v>86</v>
      </c>
      <c r="D40" s="203"/>
      <c r="E40" s="203"/>
      <c r="F40" s="75" t="s">
        <v>280</v>
      </c>
      <c r="G40" s="8" t="s">
        <v>281</v>
      </c>
      <c r="H40" s="8" t="s">
        <v>282</v>
      </c>
      <c r="I40" s="8" t="s">
        <v>283</v>
      </c>
      <c r="J40" s="76" t="s">
        <v>284</v>
      </c>
      <c r="K40" s="8" t="s">
        <v>7</v>
      </c>
      <c r="L40" s="8" t="s">
        <v>33</v>
      </c>
      <c r="M40" s="204" t="s">
        <v>60</v>
      </c>
      <c r="N40" s="204"/>
      <c r="O40" s="76" t="s">
        <v>285</v>
      </c>
      <c r="P40" s="9">
        <f t="shared" si="1"/>
        <v>4000</v>
      </c>
      <c r="Q40" s="48">
        <v>43528</v>
      </c>
      <c r="R40" s="40">
        <v>0.61111111111111105</v>
      </c>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pans="1:256" customFormat="1" ht="12" customHeight="1" x14ac:dyDescent="0.2">
      <c r="A41" s="108">
        <v>20</v>
      </c>
      <c r="B41" s="29">
        <v>43010105729</v>
      </c>
      <c r="C41" s="119" t="s">
        <v>61</v>
      </c>
      <c r="D41" s="77"/>
      <c r="E41" s="78"/>
      <c r="F41" s="77" t="s">
        <v>62</v>
      </c>
      <c r="G41" s="29" t="s">
        <v>63</v>
      </c>
      <c r="H41" s="29">
        <v>142</v>
      </c>
      <c r="I41" s="29">
        <v>7</v>
      </c>
      <c r="J41" s="83">
        <v>7028.86</v>
      </c>
      <c r="K41" s="31" t="s">
        <v>7</v>
      </c>
      <c r="L41" s="29" t="s">
        <v>21</v>
      </c>
      <c r="M41" s="237" t="s">
        <v>60</v>
      </c>
      <c r="N41" s="237"/>
      <c r="O41" s="85">
        <v>162000</v>
      </c>
      <c r="P41" s="9">
        <f t="shared" si="1"/>
        <v>32400</v>
      </c>
      <c r="Q41" s="48">
        <v>43528</v>
      </c>
      <c r="R41" s="40">
        <v>0.61805555555555503</v>
      </c>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pans="1:256" customFormat="1" ht="12" customHeight="1" x14ac:dyDescent="0.2">
      <c r="A42" s="108">
        <v>21</v>
      </c>
      <c r="B42" s="29">
        <v>43010105800</v>
      </c>
      <c r="C42" s="119" t="s">
        <v>61</v>
      </c>
      <c r="D42" s="77"/>
      <c r="E42" s="78"/>
      <c r="F42" s="77" t="s">
        <v>64</v>
      </c>
      <c r="G42" s="29" t="s">
        <v>65</v>
      </c>
      <c r="H42" s="29">
        <v>115</v>
      </c>
      <c r="I42" s="29">
        <v>385</v>
      </c>
      <c r="J42" s="83">
        <v>5436.18</v>
      </c>
      <c r="K42" s="31" t="s">
        <v>7</v>
      </c>
      <c r="L42" s="29" t="s">
        <v>21</v>
      </c>
      <c r="M42" s="237" t="s">
        <v>60</v>
      </c>
      <c r="N42" s="237"/>
      <c r="O42" s="85">
        <v>158000</v>
      </c>
      <c r="P42" s="9">
        <f t="shared" si="1"/>
        <v>31600</v>
      </c>
      <c r="Q42" s="48">
        <v>43528</v>
      </c>
      <c r="R42" s="40">
        <v>0.625</v>
      </c>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pans="1:256" customFormat="1" ht="12" customHeight="1" x14ac:dyDescent="0.2">
      <c r="A43" s="108">
        <v>22</v>
      </c>
      <c r="B43" s="29">
        <v>43010112337</v>
      </c>
      <c r="C43" s="236" t="s">
        <v>286</v>
      </c>
      <c r="D43" s="236"/>
      <c r="E43" s="236"/>
      <c r="F43" s="77" t="s">
        <v>287</v>
      </c>
      <c r="G43" s="29" t="s">
        <v>288</v>
      </c>
      <c r="H43" s="29">
        <v>160</v>
      </c>
      <c r="I43" s="29">
        <v>2</v>
      </c>
      <c r="J43" s="83">
        <v>712.48</v>
      </c>
      <c r="K43" s="31" t="s">
        <v>7</v>
      </c>
      <c r="L43" s="29" t="s">
        <v>67</v>
      </c>
      <c r="M43" s="237" t="s">
        <v>60</v>
      </c>
      <c r="N43" s="237"/>
      <c r="O43" s="85">
        <v>10000</v>
      </c>
      <c r="P43" s="9">
        <f t="shared" si="1"/>
        <v>2000</v>
      </c>
      <c r="Q43" s="48">
        <v>43528</v>
      </c>
      <c r="R43" s="40">
        <v>0.63194444444444398</v>
      </c>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pans="1:256" customFormat="1" ht="12" customHeight="1" x14ac:dyDescent="0.2">
      <c r="A44" s="108">
        <v>23</v>
      </c>
      <c r="B44" s="29">
        <v>43010112247</v>
      </c>
      <c r="C44" s="236" t="s">
        <v>286</v>
      </c>
      <c r="D44" s="236"/>
      <c r="E44" s="236"/>
      <c r="F44" s="77" t="s">
        <v>287</v>
      </c>
      <c r="G44" s="29" t="s">
        <v>288</v>
      </c>
      <c r="H44" s="29">
        <v>108</v>
      </c>
      <c r="I44" s="29">
        <v>628</v>
      </c>
      <c r="J44" s="83">
        <v>40.21</v>
      </c>
      <c r="K44" s="31" t="s">
        <v>7</v>
      </c>
      <c r="L44" s="29" t="s">
        <v>67</v>
      </c>
      <c r="M44" s="237" t="s">
        <v>60</v>
      </c>
      <c r="N44" s="237"/>
      <c r="O44" s="85">
        <v>600</v>
      </c>
      <c r="P44" s="9">
        <f t="shared" si="1"/>
        <v>120</v>
      </c>
      <c r="Q44" s="48">
        <v>43528</v>
      </c>
      <c r="R44" s="40">
        <v>0.63888888888888895</v>
      </c>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pans="1:256" customFormat="1" ht="12" customHeight="1" x14ac:dyDescent="0.2">
      <c r="A45" s="108">
        <v>24</v>
      </c>
      <c r="B45" s="29">
        <v>43010114928</v>
      </c>
      <c r="C45" s="236" t="s">
        <v>289</v>
      </c>
      <c r="D45" s="236"/>
      <c r="E45" s="236"/>
      <c r="F45" s="77" t="s">
        <v>290</v>
      </c>
      <c r="G45" s="29" t="s">
        <v>291</v>
      </c>
      <c r="H45" s="29">
        <v>199</v>
      </c>
      <c r="I45" s="29">
        <v>104</v>
      </c>
      <c r="J45" s="83">
        <v>63.41</v>
      </c>
      <c r="K45" s="31" t="s">
        <v>7</v>
      </c>
      <c r="L45" s="29" t="s">
        <v>21</v>
      </c>
      <c r="M45" s="237" t="s">
        <v>60</v>
      </c>
      <c r="N45" s="237"/>
      <c r="O45" s="85">
        <v>450</v>
      </c>
      <c r="P45" s="9">
        <f t="shared" si="1"/>
        <v>90</v>
      </c>
      <c r="Q45" s="48">
        <v>43528</v>
      </c>
      <c r="R45" s="40">
        <v>0.64583333333333304</v>
      </c>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c r="IU45" s="16"/>
      <c r="IV45" s="16"/>
    </row>
    <row r="46" spans="1:256" customFormat="1" ht="12" customHeight="1" x14ac:dyDescent="0.2">
      <c r="A46" s="108">
        <v>25</v>
      </c>
      <c r="B46" s="29" t="s">
        <v>292</v>
      </c>
      <c r="C46" s="236" t="s">
        <v>289</v>
      </c>
      <c r="D46" s="236"/>
      <c r="E46" s="236"/>
      <c r="F46" s="77" t="s">
        <v>293</v>
      </c>
      <c r="G46" s="29" t="s">
        <v>294</v>
      </c>
      <c r="H46" s="29" t="s">
        <v>295</v>
      </c>
      <c r="I46" s="29" t="s">
        <v>73</v>
      </c>
      <c r="J46" s="83" t="s">
        <v>296</v>
      </c>
      <c r="K46" s="31" t="s">
        <v>7</v>
      </c>
      <c r="L46" s="29" t="s">
        <v>67</v>
      </c>
      <c r="M46" s="237" t="s">
        <v>60</v>
      </c>
      <c r="N46" s="237"/>
      <c r="O46" s="85">
        <v>4200</v>
      </c>
      <c r="P46" s="9">
        <f t="shared" si="1"/>
        <v>840</v>
      </c>
      <c r="Q46" s="48">
        <v>43528</v>
      </c>
      <c r="R46" s="40">
        <v>0.65277777777777801</v>
      </c>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c r="IV46" s="16"/>
    </row>
    <row r="47" spans="1:256" customFormat="1" ht="12" customHeight="1" x14ac:dyDescent="0.2">
      <c r="A47" s="108">
        <v>26</v>
      </c>
      <c r="B47" s="29" t="s">
        <v>297</v>
      </c>
      <c r="C47" s="236" t="s">
        <v>289</v>
      </c>
      <c r="D47" s="236"/>
      <c r="E47" s="236"/>
      <c r="F47" s="77" t="s">
        <v>293</v>
      </c>
      <c r="G47" s="29" t="s">
        <v>294</v>
      </c>
      <c r="H47" s="29" t="s">
        <v>295</v>
      </c>
      <c r="I47" s="29" t="s">
        <v>217</v>
      </c>
      <c r="J47" s="83" t="s">
        <v>298</v>
      </c>
      <c r="K47" s="31" t="s">
        <v>7</v>
      </c>
      <c r="L47" s="29" t="s">
        <v>67</v>
      </c>
      <c r="M47" s="237" t="s">
        <v>60</v>
      </c>
      <c r="N47" s="237"/>
      <c r="O47" s="85">
        <v>4900</v>
      </c>
      <c r="P47" s="9">
        <f t="shared" si="1"/>
        <v>980</v>
      </c>
      <c r="Q47" s="48">
        <v>43528</v>
      </c>
      <c r="R47" s="40">
        <v>0.65972222222222199</v>
      </c>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row>
    <row r="48" spans="1:256" customFormat="1" ht="12" customHeight="1" x14ac:dyDescent="0.2">
      <c r="A48" s="108">
        <v>27</v>
      </c>
      <c r="B48" s="29" t="s">
        <v>299</v>
      </c>
      <c r="C48" s="236" t="s">
        <v>289</v>
      </c>
      <c r="D48" s="236"/>
      <c r="E48" s="236"/>
      <c r="F48" s="77" t="s">
        <v>293</v>
      </c>
      <c r="G48" s="29" t="s">
        <v>294</v>
      </c>
      <c r="H48" s="29" t="s">
        <v>295</v>
      </c>
      <c r="I48" s="29" t="s">
        <v>300</v>
      </c>
      <c r="J48" s="83" t="s">
        <v>301</v>
      </c>
      <c r="K48" s="31" t="s">
        <v>7</v>
      </c>
      <c r="L48" s="29" t="s">
        <v>67</v>
      </c>
      <c r="M48" s="237" t="s">
        <v>60</v>
      </c>
      <c r="N48" s="237"/>
      <c r="O48" s="85">
        <v>3450</v>
      </c>
      <c r="P48" s="9">
        <f t="shared" si="1"/>
        <v>690</v>
      </c>
      <c r="Q48" s="48">
        <v>43528</v>
      </c>
      <c r="R48" s="40">
        <v>0.66666666666666596</v>
      </c>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row>
    <row r="49" spans="1:256" customFormat="1" ht="12" customHeight="1" x14ac:dyDescent="0.2">
      <c r="A49" s="108">
        <v>28</v>
      </c>
      <c r="B49" s="29" t="s">
        <v>302</v>
      </c>
      <c r="C49" s="236" t="s">
        <v>289</v>
      </c>
      <c r="D49" s="236"/>
      <c r="E49" s="236"/>
      <c r="F49" s="77" t="s">
        <v>303</v>
      </c>
      <c r="G49" s="29" t="s">
        <v>304</v>
      </c>
      <c r="H49" s="29" t="s">
        <v>305</v>
      </c>
      <c r="I49" s="29" t="s">
        <v>188</v>
      </c>
      <c r="J49" s="83" t="s">
        <v>306</v>
      </c>
      <c r="K49" s="31" t="s">
        <v>7</v>
      </c>
      <c r="L49" s="29" t="s">
        <v>21</v>
      </c>
      <c r="M49" s="237" t="s">
        <v>60</v>
      </c>
      <c r="N49" s="237"/>
      <c r="O49" s="85">
        <v>1700</v>
      </c>
      <c r="P49" s="9">
        <f t="shared" si="1"/>
        <v>340</v>
      </c>
      <c r="Q49" s="48">
        <v>43529</v>
      </c>
      <c r="R49" s="40">
        <v>0.39583333333333331</v>
      </c>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row>
    <row r="50" spans="1:256" customFormat="1" ht="12" customHeight="1" thickBot="1" x14ac:dyDescent="0.25">
      <c r="A50" s="110">
        <v>29</v>
      </c>
      <c r="B50" s="173" t="s">
        <v>307</v>
      </c>
      <c r="C50" s="240" t="s">
        <v>289</v>
      </c>
      <c r="D50" s="240"/>
      <c r="E50" s="240"/>
      <c r="F50" s="174" t="s">
        <v>303</v>
      </c>
      <c r="G50" s="173" t="s">
        <v>304</v>
      </c>
      <c r="H50" s="173" t="s">
        <v>308</v>
      </c>
      <c r="I50" s="173" t="s">
        <v>199</v>
      </c>
      <c r="J50" s="175" t="s">
        <v>309</v>
      </c>
      <c r="K50" s="176" t="s">
        <v>7</v>
      </c>
      <c r="L50" s="173" t="s">
        <v>21</v>
      </c>
      <c r="M50" s="241" t="s">
        <v>60</v>
      </c>
      <c r="N50" s="241"/>
      <c r="O50" s="175">
        <v>650</v>
      </c>
      <c r="P50" s="28">
        <f t="shared" si="1"/>
        <v>130</v>
      </c>
      <c r="Q50" s="49">
        <v>43529</v>
      </c>
      <c r="R50" s="52">
        <v>0.40277777777777773</v>
      </c>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row>
    <row r="51" spans="1:256" s="3" customFormat="1" ht="14.25" customHeight="1" thickBot="1" x14ac:dyDescent="0.25">
      <c r="A51" s="225" t="s">
        <v>17</v>
      </c>
      <c r="B51" s="225" t="s">
        <v>22</v>
      </c>
      <c r="C51" s="225" t="s">
        <v>0</v>
      </c>
      <c r="D51" s="225"/>
      <c r="E51" s="225"/>
      <c r="F51" s="235" t="s">
        <v>19</v>
      </c>
      <c r="G51" s="225" t="s">
        <v>23</v>
      </c>
      <c r="H51" s="225" t="s">
        <v>24</v>
      </c>
      <c r="I51" s="225" t="s">
        <v>25</v>
      </c>
      <c r="J51" s="231" t="s">
        <v>27</v>
      </c>
      <c r="K51" s="224" t="s">
        <v>1</v>
      </c>
      <c r="L51" s="225" t="s">
        <v>2</v>
      </c>
      <c r="M51" s="225" t="s">
        <v>18</v>
      </c>
      <c r="N51" s="225"/>
      <c r="O51" s="205" t="s">
        <v>20</v>
      </c>
      <c r="P51" s="205" t="s">
        <v>3</v>
      </c>
      <c r="Q51" s="223" t="s">
        <v>4</v>
      </c>
      <c r="R51" s="223"/>
    </row>
    <row r="52" spans="1:256" s="4" customFormat="1" ht="13.5" thickBot="1" x14ac:dyDescent="0.25">
      <c r="A52" s="225"/>
      <c r="B52" s="225"/>
      <c r="C52" s="225"/>
      <c r="D52" s="225"/>
      <c r="E52" s="225"/>
      <c r="F52" s="235"/>
      <c r="G52" s="225"/>
      <c r="H52" s="225"/>
      <c r="I52" s="225"/>
      <c r="J52" s="231"/>
      <c r="K52" s="224"/>
      <c r="L52" s="225"/>
      <c r="M52" s="225"/>
      <c r="N52" s="225"/>
      <c r="O52" s="205"/>
      <c r="P52" s="205"/>
      <c r="Q52" s="143" t="s">
        <v>5</v>
      </c>
      <c r="R52" s="144" t="s">
        <v>6</v>
      </c>
    </row>
    <row r="53" spans="1:256" customFormat="1" ht="12" customHeight="1" x14ac:dyDescent="0.2">
      <c r="A53" s="108">
        <v>30</v>
      </c>
      <c r="B53" s="123" t="s">
        <v>310</v>
      </c>
      <c r="C53" s="236" t="s">
        <v>289</v>
      </c>
      <c r="D53" s="236"/>
      <c r="E53" s="236"/>
      <c r="F53" s="122"/>
      <c r="G53" s="123" t="s">
        <v>304</v>
      </c>
      <c r="H53" s="123" t="s">
        <v>224</v>
      </c>
      <c r="I53" s="123" t="s">
        <v>188</v>
      </c>
      <c r="J53" s="17" t="s">
        <v>311</v>
      </c>
      <c r="K53" s="32" t="s">
        <v>7</v>
      </c>
      <c r="L53" s="123" t="s">
        <v>67</v>
      </c>
      <c r="M53" s="238" t="s">
        <v>60</v>
      </c>
      <c r="N53" s="238"/>
      <c r="O53" s="17">
        <v>950</v>
      </c>
      <c r="P53" s="9">
        <f t="shared" si="1"/>
        <v>190</v>
      </c>
      <c r="Q53" s="48">
        <v>43529</v>
      </c>
      <c r="R53" s="40">
        <v>0.40972222222222199</v>
      </c>
      <c r="S53" s="14"/>
      <c r="T53" s="14"/>
      <c r="U53" s="14"/>
      <c r="V53" s="15">
        <v>1</v>
      </c>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row>
    <row r="54" spans="1:256" customFormat="1" ht="12" customHeight="1" x14ac:dyDescent="0.2">
      <c r="A54" s="108">
        <v>31</v>
      </c>
      <c r="B54" s="33" t="s">
        <v>312</v>
      </c>
      <c r="C54" s="236" t="s">
        <v>289</v>
      </c>
      <c r="D54" s="236"/>
      <c r="E54" s="236"/>
      <c r="F54" s="79"/>
      <c r="G54" s="123" t="s">
        <v>304</v>
      </c>
      <c r="H54" s="33" t="s">
        <v>181</v>
      </c>
      <c r="I54" s="33" t="s">
        <v>199</v>
      </c>
      <c r="J54" s="84" t="s">
        <v>313</v>
      </c>
      <c r="K54" s="34" t="s">
        <v>7</v>
      </c>
      <c r="L54" s="33" t="s">
        <v>67</v>
      </c>
      <c r="M54" s="238" t="s">
        <v>60</v>
      </c>
      <c r="N54" s="238"/>
      <c r="O54" s="47">
        <v>900</v>
      </c>
      <c r="P54" s="9">
        <f t="shared" si="1"/>
        <v>180</v>
      </c>
      <c r="Q54" s="48">
        <v>43529</v>
      </c>
      <c r="R54" s="40">
        <v>0.41666666666666702</v>
      </c>
      <c r="S54" s="16"/>
      <c r="T54" s="16"/>
      <c r="U54" s="16"/>
      <c r="V54" s="15">
        <v>1</v>
      </c>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c r="IU54" s="16"/>
      <c r="IV54" s="16"/>
    </row>
    <row r="55" spans="1:256" customFormat="1" ht="12" customHeight="1" x14ac:dyDescent="0.2">
      <c r="A55" s="108">
        <v>32</v>
      </c>
      <c r="B55" s="123" t="s">
        <v>314</v>
      </c>
      <c r="C55" s="236" t="s">
        <v>289</v>
      </c>
      <c r="D55" s="236"/>
      <c r="E55" s="236"/>
      <c r="F55" s="122"/>
      <c r="G55" s="123" t="s">
        <v>304</v>
      </c>
      <c r="H55" s="123" t="s">
        <v>315</v>
      </c>
      <c r="I55" s="123" t="s">
        <v>199</v>
      </c>
      <c r="J55" s="17" t="s">
        <v>316</v>
      </c>
      <c r="K55" s="8" t="s">
        <v>7</v>
      </c>
      <c r="L55" s="8" t="s">
        <v>67</v>
      </c>
      <c r="M55" s="204" t="s">
        <v>60</v>
      </c>
      <c r="N55" s="204"/>
      <c r="O55" s="17">
        <v>700</v>
      </c>
      <c r="P55" s="9">
        <f t="shared" si="1"/>
        <v>140</v>
      </c>
      <c r="Q55" s="48">
        <v>43529</v>
      </c>
      <c r="R55" s="40">
        <v>0.42361111111111099</v>
      </c>
      <c r="S55" s="16"/>
      <c r="T55" s="16"/>
      <c r="U55" s="16"/>
      <c r="V55" s="15">
        <v>1</v>
      </c>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row>
    <row r="56" spans="1:256" customFormat="1" ht="12" customHeight="1" x14ac:dyDescent="0.2">
      <c r="A56" s="108">
        <v>33</v>
      </c>
      <c r="B56" s="123" t="s">
        <v>317</v>
      </c>
      <c r="C56" s="236" t="s">
        <v>289</v>
      </c>
      <c r="D56" s="236"/>
      <c r="E56" s="236"/>
      <c r="F56" s="122"/>
      <c r="G56" s="123" t="s">
        <v>304</v>
      </c>
      <c r="H56" s="123" t="s">
        <v>315</v>
      </c>
      <c r="I56" s="123" t="s">
        <v>188</v>
      </c>
      <c r="J56" s="17" t="s">
        <v>318</v>
      </c>
      <c r="K56" s="8" t="s">
        <v>7</v>
      </c>
      <c r="L56" s="8" t="s">
        <v>67</v>
      </c>
      <c r="M56" s="204" t="s">
        <v>60</v>
      </c>
      <c r="N56" s="204"/>
      <c r="O56" s="17">
        <v>900</v>
      </c>
      <c r="P56" s="9">
        <f t="shared" si="1"/>
        <v>180</v>
      </c>
      <c r="Q56" s="48">
        <v>43529</v>
      </c>
      <c r="R56" s="40">
        <v>0.43055555555555503</v>
      </c>
      <c r="S56" s="16"/>
      <c r="T56" s="16"/>
      <c r="U56" s="16"/>
      <c r="V56" s="15">
        <v>1</v>
      </c>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row>
    <row r="57" spans="1:256" customFormat="1" ht="12" customHeight="1" x14ac:dyDescent="0.2">
      <c r="A57" s="108">
        <v>34</v>
      </c>
      <c r="B57" s="123" t="s">
        <v>319</v>
      </c>
      <c r="C57" s="236" t="s">
        <v>289</v>
      </c>
      <c r="D57" s="236"/>
      <c r="E57" s="236"/>
      <c r="F57" s="122"/>
      <c r="G57" s="123" t="s">
        <v>304</v>
      </c>
      <c r="H57" s="123" t="s">
        <v>181</v>
      </c>
      <c r="I57" s="123" t="s">
        <v>82</v>
      </c>
      <c r="J57" s="17">
        <v>141</v>
      </c>
      <c r="K57" s="8" t="s">
        <v>7</v>
      </c>
      <c r="L57" s="8" t="s">
        <v>67</v>
      </c>
      <c r="M57" s="204" t="s">
        <v>60</v>
      </c>
      <c r="N57" s="204"/>
      <c r="O57" s="17">
        <v>850</v>
      </c>
      <c r="P57" s="9">
        <f t="shared" si="1"/>
        <v>170</v>
      </c>
      <c r="Q57" s="48">
        <v>43529</v>
      </c>
      <c r="R57" s="40">
        <v>0.4375</v>
      </c>
      <c r="S57" s="16"/>
      <c r="T57" s="16"/>
      <c r="U57" s="16"/>
      <c r="V57" s="15">
        <v>1</v>
      </c>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row>
    <row r="58" spans="1:256" customFormat="1" ht="12" customHeight="1" x14ac:dyDescent="0.2">
      <c r="A58" s="108">
        <v>35</v>
      </c>
      <c r="B58" s="8" t="s">
        <v>320</v>
      </c>
      <c r="C58" s="203" t="s">
        <v>87</v>
      </c>
      <c r="D58" s="203"/>
      <c r="E58" s="203"/>
      <c r="F58" s="75" t="s">
        <v>321</v>
      </c>
      <c r="G58" s="8" t="s">
        <v>322</v>
      </c>
      <c r="H58" s="8" t="s">
        <v>323</v>
      </c>
      <c r="I58" s="8" t="s">
        <v>324</v>
      </c>
      <c r="J58" s="76" t="s">
        <v>325</v>
      </c>
      <c r="K58" s="8" t="s">
        <v>7</v>
      </c>
      <c r="L58" s="8" t="s">
        <v>21</v>
      </c>
      <c r="M58" s="204" t="s">
        <v>60</v>
      </c>
      <c r="N58" s="204"/>
      <c r="O58" s="76" t="s">
        <v>326</v>
      </c>
      <c r="P58" s="9">
        <f t="shared" si="1"/>
        <v>7780</v>
      </c>
      <c r="Q58" s="48">
        <v>43529</v>
      </c>
      <c r="R58" s="40">
        <v>0.44444444444444398</v>
      </c>
      <c r="S58" s="16"/>
      <c r="T58" s="16"/>
      <c r="U58" s="16"/>
      <c r="V58" s="15">
        <v>1</v>
      </c>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row>
    <row r="59" spans="1:256" customFormat="1" ht="12" customHeight="1" x14ac:dyDescent="0.2">
      <c r="A59" s="108">
        <v>36</v>
      </c>
      <c r="B59" s="8" t="s">
        <v>327</v>
      </c>
      <c r="C59" s="203" t="s">
        <v>87</v>
      </c>
      <c r="D59" s="203"/>
      <c r="E59" s="203"/>
      <c r="F59" s="75" t="s">
        <v>189</v>
      </c>
      <c r="G59" s="8" t="s">
        <v>89</v>
      </c>
      <c r="H59" s="8" t="s">
        <v>328</v>
      </c>
      <c r="I59" s="8" t="s">
        <v>329</v>
      </c>
      <c r="J59" s="76" t="s">
        <v>330</v>
      </c>
      <c r="K59" s="8" t="s">
        <v>7</v>
      </c>
      <c r="L59" s="8" t="s">
        <v>21</v>
      </c>
      <c r="M59" s="204" t="s">
        <v>60</v>
      </c>
      <c r="N59" s="204"/>
      <c r="O59" s="76" t="s">
        <v>331</v>
      </c>
      <c r="P59" s="9">
        <f t="shared" si="1"/>
        <v>7080</v>
      </c>
      <c r="Q59" s="48">
        <v>43529</v>
      </c>
      <c r="R59" s="40">
        <v>0.45138888888888901</v>
      </c>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4"/>
    </row>
    <row r="60" spans="1:256" customFormat="1" ht="12" customHeight="1" x14ac:dyDescent="0.2">
      <c r="A60" s="108">
        <v>37</v>
      </c>
      <c r="B60" s="8" t="s">
        <v>332</v>
      </c>
      <c r="C60" s="203" t="s">
        <v>333</v>
      </c>
      <c r="D60" s="203"/>
      <c r="E60" s="203"/>
      <c r="F60" s="75" t="s">
        <v>334</v>
      </c>
      <c r="G60" s="8" t="s">
        <v>335</v>
      </c>
      <c r="H60" s="8" t="s">
        <v>88</v>
      </c>
      <c r="I60" s="8" t="s">
        <v>35</v>
      </c>
      <c r="J60" s="76" t="s">
        <v>336</v>
      </c>
      <c r="K60" s="8" t="s">
        <v>7</v>
      </c>
      <c r="L60" s="8" t="s">
        <v>33</v>
      </c>
      <c r="M60" s="204" t="s">
        <v>60</v>
      </c>
      <c r="N60" s="204"/>
      <c r="O60" s="76" t="s">
        <v>337</v>
      </c>
      <c r="P60" s="9">
        <f t="shared" si="1"/>
        <v>2150</v>
      </c>
      <c r="Q60" s="48">
        <v>43529</v>
      </c>
      <c r="R60" s="40">
        <v>0.45833333333333298</v>
      </c>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c r="IU60" s="16"/>
      <c r="IV60" s="16"/>
    </row>
    <row r="61" spans="1:256" customFormat="1" ht="12" customHeight="1" x14ac:dyDescent="0.2">
      <c r="A61" s="108">
        <v>38</v>
      </c>
      <c r="B61" s="8" t="s">
        <v>338</v>
      </c>
      <c r="C61" s="203" t="s">
        <v>333</v>
      </c>
      <c r="D61" s="203"/>
      <c r="E61" s="203"/>
      <c r="F61" s="75" t="s">
        <v>189</v>
      </c>
      <c r="G61" s="8" t="s">
        <v>339</v>
      </c>
      <c r="H61" s="8" t="s">
        <v>88</v>
      </c>
      <c r="I61" s="8" t="s">
        <v>340</v>
      </c>
      <c r="J61" s="76" t="s">
        <v>341</v>
      </c>
      <c r="K61" s="8" t="s">
        <v>7</v>
      </c>
      <c r="L61" s="8" t="s">
        <v>33</v>
      </c>
      <c r="M61" s="204" t="s">
        <v>60</v>
      </c>
      <c r="N61" s="204"/>
      <c r="O61" s="76" t="s">
        <v>342</v>
      </c>
      <c r="P61" s="9">
        <f t="shared" si="1"/>
        <v>1950</v>
      </c>
      <c r="Q61" s="48">
        <v>43529</v>
      </c>
      <c r="R61" s="40">
        <v>0.46527777777777801</v>
      </c>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c r="IV61" s="16"/>
    </row>
    <row r="62" spans="1:256" customFormat="1" ht="12" customHeight="1" x14ac:dyDescent="0.2">
      <c r="A62" s="108">
        <v>39</v>
      </c>
      <c r="B62" s="8" t="s">
        <v>343</v>
      </c>
      <c r="C62" s="203" t="s">
        <v>344</v>
      </c>
      <c r="D62" s="203"/>
      <c r="E62" s="203"/>
      <c r="F62" s="75" t="s">
        <v>345</v>
      </c>
      <c r="G62" s="8" t="s">
        <v>346</v>
      </c>
      <c r="H62" s="8" t="s">
        <v>347</v>
      </c>
      <c r="I62" s="8" t="s">
        <v>348</v>
      </c>
      <c r="J62" s="76" t="s">
        <v>349</v>
      </c>
      <c r="K62" s="8" t="s">
        <v>7</v>
      </c>
      <c r="L62" s="8" t="s">
        <v>33</v>
      </c>
      <c r="M62" s="204" t="s">
        <v>60</v>
      </c>
      <c r="N62" s="204"/>
      <c r="O62" s="76" t="s">
        <v>350</v>
      </c>
      <c r="P62" s="9">
        <f t="shared" si="1"/>
        <v>8820</v>
      </c>
      <c r="Q62" s="48">
        <v>43529</v>
      </c>
      <c r="R62" s="40">
        <v>0.47222222222222199</v>
      </c>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c r="IU62" s="16"/>
      <c r="IV62" s="16"/>
    </row>
    <row r="63" spans="1:256" customFormat="1" ht="12" customHeight="1" x14ac:dyDescent="0.2">
      <c r="A63" s="108">
        <v>40</v>
      </c>
      <c r="B63" s="8" t="s">
        <v>351</v>
      </c>
      <c r="C63" s="203" t="s">
        <v>352</v>
      </c>
      <c r="D63" s="203"/>
      <c r="E63" s="203"/>
      <c r="F63" s="75" t="s">
        <v>353</v>
      </c>
      <c r="G63" s="8" t="s">
        <v>354</v>
      </c>
      <c r="H63" s="8" t="s">
        <v>355</v>
      </c>
      <c r="I63" s="8" t="s">
        <v>356</v>
      </c>
      <c r="J63" s="76" t="s">
        <v>357</v>
      </c>
      <c r="K63" s="8" t="s">
        <v>7</v>
      </c>
      <c r="L63" s="8" t="s">
        <v>21</v>
      </c>
      <c r="M63" s="204" t="s">
        <v>60</v>
      </c>
      <c r="N63" s="204"/>
      <c r="O63" s="76" t="s">
        <v>358</v>
      </c>
      <c r="P63" s="9">
        <f t="shared" si="1"/>
        <v>1610</v>
      </c>
      <c r="Q63" s="48">
        <v>43529</v>
      </c>
      <c r="R63" s="40">
        <v>0.47916666666666602</v>
      </c>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row>
    <row r="64" spans="1:256" customFormat="1" ht="12" customHeight="1" x14ac:dyDescent="0.2">
      <c r="A64" s="108">
        <v>41</v>
      </c>
      <c r="B64" s="8" t="s">
        <v>359</v>
      </c>
      <c r="C64" s="203" t="s">
        <v>360</v>
      </c>
      <c r="D64" s="203"/>
      <c r="E64" s="203"/>
      <c r="F64" s="75" t="s">
        <v>361</v>
      </c>
      <c r="G64" s="8" t="s">
        <v>362</v>
      </c>
      <c r="H64" s="8" t="s">
        <v>88</v>
      </c>
      <c r="I64" s="8" t="s">
        <v>363</v>
      </c>
      <c r="J64" s="76" t="s">
        <v>364</v>
      </c>
      <c r="K64" s="8" t="s">
        <v>7</v>
      </c>
      <c r="L64" s="8" t="s">
        <v>21</v>
      </c>
      <c r="M64" s="204" t="s">
        <v>60</v>
      </c>
      <c r="N64" s="204"/>
      <c r="O64" s="76" t="s">
        <v>365</v>
      </c>
      <c r="P64" s="9">
        <f t="shared" si="1"/>
        <v>5200</v>
      </c>
      <c r="Q64" s="48">
        <v>43529</v>
      </c>
      <c r="R64" s="40">
        <v>0.48611111111111099</v>
      </c>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row>
    <row r="65" spans="1:256" customFormat="1" ht="12" customHeight="1" x14ac:dyDescent="0.2">
      <c r="A65" s="108">
        <v>42</v>
      </c>
      <c r="B65" s="8" t="s">
        <v>68</v>
      </c>
      <c r="C65" s="203" t="s">
        <v>69</v>
      </c>
      <c r="D65" s="203"/>
      <c r="E65" s="203"/>
      <c r="F65" s="75" t="s">
        <v>70</v>
      </c>
      <c r="G65" s="8" t="s">
        <v>71</v>
      </c>
      <c r="H65" s="8" t="s">
        <v>72</v>
      </c>
      <c r="I65" s="8" t="s">
        <v>73</v>
      </c>
      <c r="J65" s="76" t="s">
        <v>74</v>
      </c>
      <c r="K65" s="8" t="s">
        <v>75</v>
      </c>
      <c r="L65" s="8" t="s">
        <v>67</v>
      </c>
      <c r="M65" s="204" t="s">
        <v>76</v>
      </c>
      <c r="N65" s="204"/>
      <c r="O65" s="76" t="s">
        <v>77</v>
      </c>
      <c r="P65" s="9">
        <f t="shared" si="1"/>
        <v>3200</v>
      </c>
      <c r="Q65" s="48">
        <v>43529</v>
      </c>
      <c r="R65" s="40">
        <v>0.49305555555555503</v>
      </c>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c r="IU65" s="16"/>
      <c r="IV65" s="16"/>
    </row>
    <row r="66" spans="1:256" customFormat="1" ht="12" customHeight="1" x14ac:dyDescent="0.2">
      <c r="A66" s="108">
        <v>43</v>
      </c>
      <c r="B66" s="8" t="s">
        <v>78</v>
      </c>
      <c r="C66" s="203" t="s">
        <v>69</v>
      </c>
      <c r="D66" s="203"/>
      <c r="E66" s="203"/>
      <c r="F66" s="75" t="s">
        <v>79</v>
      </c>
      <c r="G66" s="8" t="s">
        <v>80</v>
      </c>
      <c r="H66" s="8" t="s">
        <v>81</v>
      </c>
      <c r="I66" s="8" t="s">
        <v>82</v>
      </c>
      <c r="J66" s="76" t="s">
        <v>83</v>
      </c>
      <c r="K66" s="8" t="s">
        <v>84</v>
      </c>
      <c r="L66" s="8" t="s">
        <v>67</v>
      </c>
      <c r="M66" s="204" t="s">
        <v>76</v>
      </c>
      <c r="N66" s="204"/>
      <c r="O66" s="76" t="s">
        <v>85</v>
      </c>
      <c r="P66" s="9">
        <f t="shared" si="1"/>
        <v>8400</v>
      </c>
      <c r="Q66" s="48">
        <v>43529</v>
      </c>
      <c r="R66" s="40">
        <v>0.499999999999999</v>
      </c>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c r="IS66" s="16"/>
      <c r="IT66" s="16"/>
      <c r="IU66" s="16"/>
      <c r="IV66" s="16"/>
    </row>
    <row r="67" spans="1:256" s="7" customFormat="1" ht="12" customHeight="1" x14ac:dyDescent="0.2">
      <c r="A67" s="108">
        <v>44</v>
      </c>
      <c r="B67" s="8" t="s">
        <v>366</v>
      </c>
      <c r="C67" s="203" t="s">
        <v>66</v>
      </c>
      <c r="D67" s="203"/>
      <c r="E67" s="203"/>
      <c r="F67" s="75" t="s">
        <v>189</v>
      </c>
      <c r="G67" s="8" t="s">
        <v>367</v>
      </c>
      <c r="H67" s="8" t="s">
        <v>368</v>
      </c>
      <c r="I67" s="8" t="s">
        <v>37</v>
      </c>
      <c r="J67" s="76" t="s">
        <v>369</v>
      </c>
      <c r="K67" s="8" t="s">
        <v>370</v>
      </c>
      <c r="L67" s="8" t="s">
        <v>371</v>
      </c>
      <c r="M67" s="204" t="s">
        <v>372</v>
      </c>
      <c r="N67" s="204"/>
      <c r="O67" s="76" t="s">
        <v>373</v>
      </c>
      <c r="P67" s="9">
        <f t="shared" si="1"/>
        <v>3230</v>
      </c>
      <c r="Q67" s="48">
        <v>43529</v>
      </c>
      <c r="R67" s="40">
        <v>0.58333333333333337</v>
      </c>
    </row>
    <row r="68" spans="1:256" s="7" customFormat="1" ht="12" customHeight="1" x14ac:dyDescent="0.2">
      <c r="A68" s="108">
        <v>45</v>
      </c>
      <c r="B68" s="8" t="s">
        <v>374</v>
      </c>
      <c r="C68" s="203" t="s">
        <v>375</v>
      </c>
      <c r="D68" s="203"/>
      <c r="E68" s="203"/>
      <c r="F68" s="75" t="s">
        <v>376</v>
      </c>
      <c r="G68" s="8" t="s">
        <v>377</v>
      </c>
      <c r="H68" s="8" t="s">
        <v>378</v>
      </c>
      <c r="I68" s="8" t="s">
        <v>379</v>
      </c>
      <c r="J68" s="76" t="s">
        <v>380</v>
      </c>
      <c r="K68" s="8" t="s">
        <v>7</v>
      </c>
      <c r="L68" s="8" t="s">
        <v>33</v>
      </c>
      <c r="M68" s="204" t="s">
        <v>60</v>
      </c>
      <c r="N68" s="204"/>
      <c r="O68" s="76" t="s">
        <v>381</v>
      </c>
      <c r="P68" s="9">
        <f t="shared" si="1"/>
        <v>80200</v>
      </c>
      <c r="Q68" s="48">
        <v>43529</v>
      </c>
      <c r="R68" s="40">
        <v>0.59027777777777779</v>
      </c>
    </row>
    <row r="69" spans="1:256" s="21" customFormat="1" ht="12" customHeight="1" x14ac:dyDescent="0.2">
      <c r="A69" s="108">
        <v>46</v>
      </c>
      <c r="B69" s="8" t="s">
        <v>382</v>
      </c>
      <c r="C69" s="203" t="s">
        <v>375</v>
      </c>
      <c r="D69" s="203"/>
      <c r="E69" s="203"/>
      <c r="F69" s="75" t="s">
        <v>383</v>
      </c>
      <c r="G69" s="8" t="s">
        <v>377</v>
      </c>
      <c r="H69" s="8" t="s">
        <v>384</v>
      </c>
      <c r="I69" s="8" t="s">
        <v>385</v>
      </c>
      <c r="J69" s="76" t="s">
        <v>386</v>
      </c>
      <c r="K69" s="8" t="s">
        <v>7</v>
      </c>
      <c r="L69" s="8" t="s">
        <v>387</v>
      </c>
      <c r="M69" s="204" t="s">
        <v>60</v>
      </c>
      <c r="N69" s="204"/>
      <c r="O69" s="76" t="s">
        <v>388</v>
      </c>
      <c r="P69" s="9">
        <f t="shared" si="1"/>
        <v>6620</v>
      </c>
      <c r="Q69" s="48">
        <v>43529</v>
      </c>
      <c r="R69" s="40">
        <v>0.59722222222222199</v>
      </c>
    </row>
    <row r="70" spans="1:256" s="21" customFormat="1" ht="12" customHeight="1" x14ac:dyDescent="0.2">
      <c r="A70" s="108">
        <v>47</v>
      </c>
      <c r="B70" s="8" t="s">
        <v>389</v>
      </c>
      <c r="C70" s="203" t="s">
        <v>375</v>
      </c>
      <c r="D70" s="203"/>
      <c r="E70" s="203"/>
      <c r="F70" s="75" t="s">
        <v>390</v>
      </c>
      <c r="G70" s="8" t="s">
        <v>391</v>
      </c>
      <c r="H70" s="8" t="s">
        <v>328</v>
      </c>
      <c r="I70" s="8" t="s">
        <v>392</v>
      </c>
      <c r="J70" s="76" t="s">
        <v>393</v>
      </c>
      <c r="K70" s="8" t="s">
        <v>7</v>
      </c>
      <c r="L70" s="8" t="s">
        <v>387</v>
      </c>
      <c r="M70" s="204" t="s">
        <v>60</v>
      </c>
      <c r="N70" s="204"/>
      <c r="O70" s="76" t="s">
        <v>394</v>
      </c>
      <c r="P70" s="9">
        <f t="shared" si="1"/>
        <v>10220</v>
      </c>
      <c r="Q70" s="48">
        <v>43529</v>
      </c>
      <c r="R70" s="40">
        <v>0.60416666666666696</v>
      </c>
    </row>
    <row r="71" spans="1:256" ht="12" customHeight="1" x14ac:dyDescent="0.2">
      <c r="A71" s="108">
        <v>48</v>
      </c>
      <c r="B71" s="8" t="s">
        <v>395</v>
      </c>
      <c r="C71" s="203" t="s">
        <v>375</v>
      </c>
      <c r="D71" s="203"/>
      <c r="E71" s="203"/>
      <c r="F71" s="75" t="s">
        <v>390</v>
      </c>
      <c r="G71" s="8" t="s">
        <v>377</v>
      </c>
      <c r="H71" s="8" t="s">
        <v>328</v>
      </c>
      <c r="I71" s="8" t="s">
        <v>396</v>
      </c>
      <c r="J71" s="76" t="s">
        <v>397</v>
      </c>
      <c r="K71" s="8" t="s">
        <v>7</v>
      </c>
      <c r="L71" s="8" t="s">
        <v>387</v>
      </c>
      <c r="M71" s="204" t="s">
        <v>60</v>
      </c>
      <c r="N71" s="204"/>
      <c r="O71" s="76" t="s">
        <v>398</v>
      </c>
      <c r="P71" s="9">
        <f t="shared" si="1"/>
        <v>1260</v>
      </c>
      <c r="Q71" s="48">
        <v>43529</v>
      </c>
      <c r="R71" s="40">
        <v>0.61111111111111105</v>
      </c>
      <c r="S71" s="42"/>
    </row>
    <row r="72" spans="1:256" ht="12" customHeight="1" x14ac:dyDescent="0.2">
      <c r="A72" s="108">
        <v>49</v>
      </c>
      <c r="B72" s="8" t="s">
        <v>399</v>
      </c>
      <c r="C72" s="203" t="s">
        <v>375</v>
      </c>
      <c r="D72" s="203"/>
      <c r="E72" s="203"/>
      <c r="F72" s="75" t="s">
        <v>400</v>
      </c>
      <c r="G72" s="8" t="s">
        <v>401</v>
      </c>
      <c r="H72" s="8" t="s">
        <v>402</v>
      </c>
      <c r="I72" s="8" t="s">
        <v>300</v>
      </c>
      <c r="J72" s="76" t="s">
        <v>403</v>
      </c>
      <c r="K72" s="8" t="s">
        <v>7</v>
      </c>
      <c r="L72" s="8" t="s">
        <v>387</v>
      </c>
      <c r="M72" s="204" t="s">
        <v>60</v>
      </c>
      <c r="N72" s="204"/>
      <c r="O72" s="76" t="s">
        <v>404</v>
      </c>
      <c r="P72" s="9">
        <f t="shared" si="1"/>
        <v>1740</v>
      </c>
      <c r="Q72" s="48">
        <v>43529</v>
      </c>
      <c r="R72" s="40">
        <v>0.61805555555555503</v>
      </c>
      <c r="S72" s="42"/>
    </row>
    <row r="73" spans="1:256" ht="12" customHeight="1" x14ac:dyDescent="0.2">
      <c r="A73" s="108">
        <v>50</v>
      </c>
      <c r="B73" s="8" t="s">
        <v>405</v>
      </c>
      <c r="C73" s="203" t="s">
        <v>406</v>
      </c>
      <c r="D73" s="203"/>
      <c r="E73" s="203"/>
      <c r="F73" s="75" t="s">
        <v>407</v>
      </c>
      <c r="G73" s="8" t="s">
        <v>408</v>
      </c>
      <c r="H73" s="8" t="s">
        <v>409</v>
      </c>
      <c r="I73" s="8" t="s">
        <v>164</v>
      </c>
      <c r="J73" s="76" t="s">
        <v>410</v>
      </c>
      <c r="K73" s="8" t="s">
        <v>7</v>
      </c>
      <c r="L73" s="8" t="s">
        <v>33</v>
      </c>
      <c r="M73" s="204" t="s">
        <v>60</v>
      </c>
      <c r="N73" s="204"/>
      <c r="O73" s="76" t="s">
        <v>411</v>
      </c>
      <c r="P73" s="9">
        <f t="shared" si="1"/>
        <v>10840</v>
      </c>
      <c r="Q73" s="48">
        <v>43529</v>
      </c>
      <c r="R73" s="40">
        <v>0.625</v>
      </c>
      <c r="S73" s="43"/>
    </row>
    <row r="74" spans="1:256" ht="12" customHeight="1" x14ac:dyDescent="0.2">
      <c r="A74" s="108">
        <v>51</v>
      </c>
      <c r="B74" s="8" t="s">
        <v>412</v>
      </c>
      <c r="C74" s="203" t="s">
        <v>413</v>
      </c>
      <c r="D74" s="203"/>
      <c r="E74" s="203"/>
      <c r="F74" s="75" t="s">
        <v>90</v>
      </c>
      <c r="G74" s="8" t="s">
        <v>414</v>
      </c>
      <c r="H74" s="8" t="s">
        <v>328</v>
      </c>
      <c r="I74" s="8" t="s">
        <v>217</v>
      </c>
      <c r="J74" s="76" t="s">
        <v>415</v>
      </c>
      <c r="K74" s="8" t="s">
        <v>7</v>
      </c>
      <c r="L74" s="8" t="s">
        <v>387</v>
      </c>
      <c r="M74" s="204" t="s">
        <v>60</v>
      </c>
      <c r="N74" s="204"/>
      <c r="O74" s="76" t="s">
        <v>214</v>
      </c>
      <c r="P74" s="9">
        <f t="shared" si="1"/>
        <v>4920</v>
      </c>
      <c r="Q74" s="48">
        <v>43529</v>
      </c>
      <c r="R74" s="40">
        <v>0.63194444444444398</v>
      </c>
      <c r="S74" s="43"/>
    </row>
    <row r="75" spans="1:256" ht="12" customHeight="1" x14ac:dyDescent="0.2">
      <c r="A75" s="108">
        <v>52</v>
      </c>
      <c r="B75" s="8" t="s">
        <v>416</v>
      </c>
      <c r="C75" s="203" t="s">
        <v>42</v>
      </c>
      <c r="D75" s="203"/>
      <c r="E75" s="203"/>
      <c r="F75" s="75" t="s">
        <v>417</v>
      </c>
      <c r="G75" s="8" t="s">
        <v>418</v>
      </c>
      <c r="H75" s="8" t="s">
        <v>402</v>
      </c>
      <c r="I75" s="8" t="s">
        <v>419</v>
      </c>
      <c r="J75" s="76" t="s">
        <v>420</v>
      </c>
      <c r="K75" s="8" t="s">
        <v>7</v>
      </c>
      <c r="L75" s="8" t="s">
        <v>21</v>
      </c>
      <c r="M75" s="204" t="s">
        <v>60</v>
      </c>
      <c r="N75" s="204"/>
      <c r="O75" s="76" t="s">
        <v>421</v>
      </c>
      <c r="P75" s="9">
        <f t="shared" si="1"/>
        <v>45400</v>
      </c>
      <c r="Q75" s="48">
        <v>43529</v>
      </c>
      <c r="R75" s="40">
        <v>0.63888888888888895</v>
      </c>
      <c r="S75" s="42"/>
    </row>
    <row r="76" spans="1:256" ht="12" customHeight="1" x14ac:dyDescent="0.2">
      <c r="A76" s="108">
        <v>53</v>
      </c>
      <c r="B76" s="8" t="s">
        <v>422</v>
      </c>
      <c r="C76" s="203" t="s">
        <v>42</v>
      </c>
      <c r="D76" s="203"/>
      <c r="E76" s="203"/>
      <c r="F76" s="75" t="s">
        <v>423</v>
      </c>
      <c r="G76" s="8" t="s">
        <v>424</v>
      </c>
      <c r="H76" s="8" t="s">
        <v>425</v>
      </c>
      <c r="I76" s="8" t="s">
        <v>188</v>
      </c>
      <c r="J76" s="76" t="s">
        <v>426</v>
      </c>
      <c r="K76" s="8" t="s">
        <v>7</v>
      </c>
      <c r="L76" s="8" t="s">
        <v>21</v>
      </c>
      <c r="M76" s="204" t="s">
        <v>60</v>
      </c>
      <c r="N76" s="204"/>
      <c r="O76" s="76" t="s">
        <v>427</v>
      </c>
      <c r="P76" s="9">
        <f t="shared" si="1"/>
        <v>31400</v>
      </c>
      <c r="Q76" s="48">
        <v>43529</v>
      </c>
      <c r="R76" s="40">
        <v>0.64583333333333304</v>
      </c>
      <c r="S76" s="42"/>
    </row>
    <row r="77" spans="1:256" ht="12" customHeight="1" x14ac:dyDescent="0.2">
      <c r="A77" s="108">
        <v>54</v>
      </c>
      <c r="B77" s="8" t="s">
        <v>428</v>
      </c>
      <c r="C77" s="203" t="s">
        <v>41</v>
      </c>
      <c r="D77" s="203"/>
      <c r="E77" s="203"/>
      <c r="F77" s="75" t="s">
        <v>429</v>
      </c>
      <c r="G77" s="8" t="s">
        <v>430</v>
      </c>
      <c r="H77" s="8" t="s">
        <v>378</v>
      </c>
      <c r="I77" s="8" t="s">
        <v>431</v>
      </c>
      <c r="J77" s="76" t="s">
        <v>432</v>
      </c>
      <c r="K77" s="8" t="s">
        <v>7</v>
      </c>
      <c r="L77" s="8" t="s">
        <v>21</v>
      </c>
      <c r="M77" s="204" t="s">
        <v>60</v>
      </c>
      <c r="N77" s="204"/>
      <c r="O77" s="76" t="s">
        <v>433</v>
      </c>
      <c r="P77" s="9">
        <f t="shared" si="1"/>
        <v>29400</v>
      </c>
      <c r="Q77" s="48">
        <v>43529</v>
      </c>
      <c r="R77" s="40">
        <v>0.65277777777777801</v>
      </c>
      <c r="S77" s="42"/>
    </row>
    <row r="78" spans="1:256" ht="12" customHeight="1" x14ac:dyDescent="0.2">
      <c r="A78" s="108">
        <v>55</v>
      </c>
      <c r="B78" s="8" t="s">
        <v>434</v>
      </c>
      <c r="C78" s="203" t="s">
        <v>91</v>
      </c>
      <c r="D78" s="203"/>
      <c r="E78" s="203"/>
      <c r="F78" s="75" t="s">
        <v>435</v>
      </c>
      <c r="G78" s="8" t="s">
        <v>92</v>
      </c>
      <c r="H78" s="8" t="s">
        <v>252</v>
      </c>
      <c r="I78" s="8" t="s">
        <v>436</v>
      </c>
      <c r="J78" s="76" t="s">
        <v>437</v>
      </c>
      <c r="K78" s="8" t="s">
        <v>7</v>
      </c>
      <c r="L78" s="8" t="s">
        <v>21</v>
      </c>
      <c r="M78" s="204" t="s">
        <v>60</v>
      </c>
      <c r="N78" s="204"/>
      <c r="O78" s="76" t="s">
        <v>438</v>
      </c>
      <c r="P78" s="9">
        <f t="shared" si="1"/>
        <v>6200</v>
      </c>
      <c r="Q78" s="48">
        <v>43529</v>
      </c>
      <c r="R78" s="40">
        <v>0.65972222222222199</v>
      </c>
      <c r="S78" s="42"/>
    </row>
    <row r="79" spans="1:256" ht="12" customHeight="1" x14ac:dyDescent="0.2">
      <c r="A79" s="108">
        <v>56</v>
      </c>
      <c r="B79" s="8" t="s">
        <v>439</v>
      </c>
      <c r="C79" s="203" t="s">
        <v>440</v>
      </c>
      <c r="D79" s="203"/>
      <c r="E79" s="203"/>
      <c r="F79" s="75" t="s">
        <v>441</v>
      </c>
      <c r="G79" s="8" t="s">
        <v>442</v>
      </c>
      <c r="H79" s="8" t="s">
        <v>189</v>
      </c>
      <c r="I79" s="8" t="s">
        <v>443</v>
      </c>
      <c r="J79" s="76" t="s">
        <v>444</v>
      </c>
      <c r="K79" s="8" t="s">
        <v>7</v>
      </c>
      <c r="L79" s="8" t="s">
        <v>33</v>
      </c>
      <c r="M79" s="204" t="s">
        <v>60</v>
      </c>
      <c r="N79" s="204"/>
      <c r="O79" s="76" t="s">
        <v>445</v>
      </c>
      <c r="P79" s="9">
        <f t="shared" si="1"/>
        <v>2400</v>
      </c>
      <c r="Q79" s="48">
        <v>43529</v>
      </c>
      <c r="R79" s="40">
        <v>0.66666666666666596</v>
      </c>
      <c r="S79" s="42"/>
    </row>
    <row r="80" spans="1:256" ht="12" customHeight="1" x14ac:dyDescent="0.2">
      <c r="A80" s="108">
        <v>57</v>
      </c>
      <c r="B80" s="8" t="s">
        <v>446</v>
      </c>
      <c r="C80" s="203" t="s">
        <v>447</v>
      </c>
      <c r="D80" s="203"/>
      <c r="E80" s="203"/>
      <c r="F80" s="75" t="s">
        <v>448</v>
      </c>
      <c r="G80" s="8" t="s">
        <v>449</v>
      </c>
      <c r="H80" s="8" t="s">
        <v>264</v>
      </c>
      <c r="I80" s="8" t="s">
        <v>450</v>
      </c>
      <c r="J80" s="76" t="s">
        <v>451</v>
      </c>
      <c r="K80" s="8" t="s">
        <v>7</v>
      </c>
      <c r="L80" s="8" t="s">
        <v>21</v>
      </c>
      <c r="M80" s="204" t="s">
        <v>60</v>
      </c>
      <c r="N80" s="204"/>
      <c r="O80" s="76" t="s">
        <v>452</v>
      </c>
      <c r="P80" s="9">
        <f t="shared" si="1"/>
        <v>10800</v>
      </c>
      <c r="Q80" s="48">
        <v>43530</v>
      </c>
      <c r="R80" s="40">
        <v>0.39583333333333331</v>
      </c>
      <c r="S80" s="42"/>
    </row>
    <row r="81" spans="1:19" ht="12" customHeight="1" x14ac:dyDescent="0.2">
      <c r="A81" s="108">
        <v>58</v>
      </c>
      <c r="B81" s="8" t="s">
        <v>453</v>
      </c>
      <c r="C81" s="203" t="s">
        <v>454</v>
      </c>
      <c r="D81" s="203"/>
      <c r="E81" s="203"/>
      <c r="F81" s="75" t="s">
        <v>455</v>
      </c>
      <c r="G81" s="8" t="s">
        <v>456</v>
      </c>
      <c r="H81" s="8" t="s">
        <v>457</v>
      </c>
      <c r="I81" s="8" t="s">
        <v>458</v>
      </c>
      <c r="J81" s="76" t="s">
        <v>459</v>
      </c>
      <c r="K81" s="8" t="s">
        <v>7</v>
      </c>
      <c r="L81" s="8" t="s">
        <v>33</v>
      </c>
      <c r="M81" s="204" t="s">
        <v>60</v>
      </c>
      <c r="N81" s="204"/>
      <c r="O81" s="76" t="s">
        <v>285</v>
      </c>
      <c r="P81" s="9">
        <f t="shared" si="1"/>
        <v>4000</v>
      </c>
      <c r="Q81" s="48">
        <v>43530</v>
      </c>
      <c r="R81" s="40">
        <v>0.40277777777777773</v>
      </c>
      <c r="S81" s="42"/>
    </row>
    <row r="82" spans="1:19" ht="12" customHeight="1" x14ac:dyDescent="0.2">
      <c r="A82" s="108">
        <v>59</v>
      </c>
      <c r="B82" s="8" t="s">
        <v>460</v>
      </c>
      <c r="C82" s="203" t="s">
        <v>461</v>
      </c>
      <c r="D82" s="203"/>
      <c r="E82" s="203"/>
      <c r="F82" s="75" t="s">
        <v>462</v>
      </c>
      <c r="G82" s="8" t="s">
        <v>463</v>
      </c>
      <c r="H82" s="8" t="s">
        <v>458</v>
      </c>
      <c r="I82" s="8" t="s">
        <v>464</v>
      </c>
      <c r="J82" s="76" t="s">
        <v>465</v>
      </c>
      <c r="K82" s="8" t="s">
        <v>7</v>
      </c>
      <c r="L82" s="8" t="s">
        <v>33</v>
      </c>
      <c r="M82" s="204" t="s">
        <v>60</v>
      </c>
      <c r="N82" s="204"/>
      <c r="O82" s="76" t="s">
        <v>466</v>
      </c>
      <c r="P82" s="9">
        <f t="shared" si="1"/>
        <v>6600</v>
      </c>
      <c r="Q82" s="48">
        <v>43530</v>
      </c>
      <c r="R82" s="40">
        <v>0.40972222222222199</v>
      </c>
      <c r="S82" s="42"/>
    </row>
    <row r="83" spans="1:19" ht="12" customHeight="1" x14ac:dyDescent="0.2">
      <c r="A83" s="108">
        <v>60</v>
      </c>
      <c r="B83" s="8" t="s">
        <v>467</v>
      </c>
      <c r="C83" s="203" t="s">
        <v>468</v>
      </c>
      <c r="D83" s="203"/>
      <c r="E83" s="203"/>
      <c r="F83" s="75" t="s">
        <v>93</v>
      </c>
      <c r="G83" s="8" t="s">
        <v>469</v>
      </c>
      <c r="H83" s="8" t="s">
        <v>470</v>
      </c>
      <c r="I83" s="8" t="s">
        <v>329</v>
      </c>
      <c r="J83" s="76" t="s">
        <v>471</v>
      </c>
      <c r="K83" s="8" t="s">
        <v>472</v>
      </c>
      <c r="L83" s="8" t="s">
        <v>67</v>
      </c>
      <c r="M83" s="204" t="s">
        <v>473</v>
      </c>
      <c r="N83" s="204"/>
      <c r="O83" s="76" t="s">
        <v>474</v>
      </c>
      <c r="P83" s="9">
        <f t="shared" si="1"/>
        <v>130</v>
      </c>
      <c r="Q83" s="48">
        <v>43530</v>
      </c>
      <c r="R83" s="40">
        <v>0.41666666666666702</v>
      </c>
      <c r="S83" s="42"/>
    </row>
    <row r="84" spans="1:19" ht="12" customHeight="1" x14ac:dyDescent="0.2">
      <c r="A84" s="108">
        <v>61</v>
      </c>
      <c r="B84" s="8">
        <v>43010108488</v>
      </c>
      <c r="C84" s="203" t="s">
        <v>475</v>
      </c>
      <c r="D84" s="203"/>
      <c r="E84" s="203"/>
      <c r="F84" s="75" t="s">
        <v>476</v>
      </c>
      <c r="G84" s="8" t="s">
        <v>477</v>
      </c>
      <c r="H84" s="8">
        <v>101</v>
      </c>
      <c r="I84" s="8">
        <v>298</v>
      </c>
      <c r="J84" s="9">
        <v>360.75</v>
      </c>
      <c r="K84" s="8" t="s">
        <v>7</v>
      </c>
      <c r="L84" s="8" t="s">
        <v>21</v>
      </c>
      <c r="M84" s="204" t="s">
        <v>60</v>
      </c>
      <c r="N84" s="204"/>
      <c r="O84" s="9">
        <v>3000</v>
      </c>
      <c r="P84" s="9">
        <f>O84*0.2</f>
        <v>600</v>
      </c>
      <c r="Q84" s="48">
        <v>43530</v>
      </c>
      <c r="R84" s="40">
        <v>0.42361111111111099</v>
      </c>
      <c r="S84" s="42"/>
    </row>
    <row r="85" spans="1:19" ht="12" customHeight="1" x14ac:dyDescent="0.2">
      <c r="A85" s="108">
        <v>62</v>
      </c>
      <c r="B85" s="8">
        <v>43010108542</v>
      </c>
      <c r="C85" s="203" t="s">
        <v>475</v>
      </c>
      <c r="D85" s="203"/>
      <c r="E85" s="203"/>
      <c r="F85" s="75" t="s">
        <v>478</v>
      </c>
      <c r="G85" s="8" t="s">
        <v>479</v>
      </c>
      <c r="H85" s="8">
        <v>103</v>
      </c>
      <c r="I85" s="8">
        <v>22</v>
      </c>
      <c r="J85" s="9">
        <v>2184.11</v>
      </c>
      <c r="K85" s="8" t="s">
        <v>7</v>
      </c>
      <c r="L85" s="8" t="s">
        <v>21</v>
      </c>
      <c r="M85" s="204" t="s">
        <v>60</v>
      </c>
      <c r="N85" s="204"/>
      <c r="O85" s="9">
        <v>11000</v>
      </c>
      <c r="P85" s="9">
        <f t="shared" si="1"/>
        <v>2200</v>
      </c>
      <c r="Q85" s="48">
        <v>43530</v>
      </c>
      <c r="R85" s="40">
        <v>0.43055555555555503</v>
      </c>
      <c r="S85" s="42"/>
    </row>
    <row r="86" spans="1:19" ht="12" customHeight="1" x14ac:dyDescent="0.2">
      <c r="A86" s="108">
        <v>63</v>
      </c>
      <c r="B86" s="8">
        <v>43010108793</v>
      </c>
      <c r="C86" s="203" t="s">
        <v>475</v>
      </c>
      <c r="D86" s="203"/>
      <c r="E86" s="203"/>
      <c r="F86" s="75" t="s">
        <v>90</v>
      </c>
      <c r="G86" s="8" t="s">
        <v>477</v>
      </c>
      <c r="H86" s="8">
        <v>143</v>
      </c>
      <c r="I86" s="8">
        <v>1</v>
      </c>
      <c r="J86" s="9">
        <v>4772.7700000000004</v>
      </c>
      <c r="K86" s="8" t="s">
        <v>7</v>
      </c>
      <c r="L86" s="8" t="s">
        <v>21</v>
      </c>
      <c r="M86" s="204" t="s">
        <v>60</v>
      </c>
      <c r="N86" s="204"/>
      <c r="O86" s="9">
        <v>38200</v>
      </c>
      <c r="P86" s="9">
        <f t="shared" si="1"/>
        <v>7640</v>
      </c>
      <c r="Q86" s="48">
        <v>43530</v>
      </c>
      <c r="R86" s="40">
        <v>0.4375</v>
      </c>
      <c r="S86" s="42"/>
    </row>
    <row r="87" spans="1:19" ht="12" customHeight="1" x14ac:dyDescent="0.2">
      <c r="A87" s="108">
        <v>64</v>
      </c>
      <c r="B87" s="8">
        <v>43010108482</v>
      </c>
      <c r="C87" s="203" t="s">
        <v>475</v>
      </c>
      <c r="D87" s="203"/>
      <c r="E87" s="203"/>
      <c r="F87" s="75" t="s">
        <v>480</v>
      </c>
      <c r="G87" s="8" t="s">
        <v>479</v>
      </c>
      <c r="H87" s="8">
        <v>101</v>
      </c>
      <c r="I87" s="8">
        <v>239</v>
      </c>
      <c r="J87" s="9">
        <v>2756.01</v>
      </c>
      <c r="K87" s="8" t="s">
        <v>7</v>
      </c>
      <c r="L87" s="8" t="s">
        <v>21</v>
      </c>
      <c r="M87" s="204" t="s">
        <v>60</v>
      </c>
      <c r="N87" s="204"/>
      <c r="O87" s="9">
        <v>13800</v>
      </c>
      <c r="P87" s="9">
        <f t="shared" si="1"/>
        <v>2760</v>
      </c>
      <c r="Q87" s="48">
        <v>43530</v>
      </c>
      <c r="R87" s="40">
        <v>0.44444444444444398</v>
      </c>
      <c r="S87" s="42"/>
    </row>
    <row r="88" spans="1:19" ht="12" customHeight="1" x14ac:dyDescent="0.2">
      <c r="A88" s="108">
        <v>65</v>
      </c>
      <c r="B88" s="8">
        <v>43010107576</v>
      </c>
      <c r="C88" s="203" t="s">
        <v>98</v>
      </c>
      <c r="D88" s="203"/>
      <c r="E88" s="203"/>
      <c r="F88" s="75" t="s">
        <v>90</v>
      </c>
      <c r="G88" s="8" t="s">
        <v>481</v>
      </c>
      <c r="H88" s="8">
        <v>101</v>
      </c>
      <c r="I88" s="8">
        <v>929</v>
      </c>
      <c r="J88" s="9">
        <v>1217.23</v>
      </c>
      <c r="K88" s="8" t="s">
        <v>7</v>
      </c>
      <c r="L88" s="8" t="s">
        <v>67</v>
      </c>
      <c r="M88" s="204" t="s">
        <v>60</v>
      </c>
      <c r="N88" s="204"/>
      <c r="O88" s="9">
        <v>18300</v>
      </c>
      <c r="P88" s="9">
        <f t="shared" si="1"/>
        <v>3660</v>
      </c>
      <c r="Q88" s="48">
        <v>43530</v>
      </c>
      <c r="R88" s="40">
        <v>0.45138888888888901</v>
      </c>
      <c r="S88" s="42"/>
    </row>
    <row r="89" spans="1:19" ht="12" customHeight="1" x14ac:dyDescent="0.2">
      <c r="A89" s="108">
        <v>66</v>
      </c>
      <c r="B89" s="8">
        <v>43010114636</v>
      </c>
      <c r="C89" s="203" t="s">
        <v>482</v>
      </c>
      <c r="D89" s="203"/>
      <c r="E89" s="203"/>
      <c r="F89" s="75"/>
      <c r="G89" s="8" t="s">
        <v>483</v>
      </c>
      <c r="H89" s="8">
        <v>145</v>
      </c>
      <c r="I89" s="8">
        <v>27</v>
      </c>
      <c r="J89" s="9">
        <v>284.02999999999997</v>
      </c>
      <c r="K89" s="8" t="s">
        <v>7</v>
      </c>
      <c r="L89" s="8" t="s">
        <v>67</v>
      </c>
      <c r="M89" s="204" t="s">
        <v>60</v>
      </c>
      <c r="N89" s="204"/>
      <c r="O89" s="9">
        <v>3000</v>
      </c>
      <c r="P89" s="9">
        <f t="shared" si="1"/>
        <v>600</v>
      </c>
      <c r="Q89" s="48">
        <v>43530</v>
      </c>
      <c r="R89" s="40">
        <v>0.45833333333333298</v>
      </c>
      <c r="S89" s="42"/>
    </row>
    <row r="90" spans="1:19" ht="12" customHeight="1" x14ac:dyDescent="0.2">
      <c r="A90" s="108">
        <v>67</v>
      </c>
      <c r="B90" s="8">
        <v>43010107475</v>
      </c>
      <c r="C90" s="203" t="s">
        <v>482</v>
      </c>
      <c r="D90" s="203"/>
      <c r="E90" s="203"/>
      <c r="F90" s="75" t="s">
        <v>90</v>
      </c>
      <c r="G90" s="8" t="s">
        <v>484</v>
      </c>
      <c r="H90" s="8">
        <v>107</v>
      </c>
      <c r="I90" s="8">
        <v>2</v>
      </c>
      <c r="J90" s="9">
        <v>677.51</v>
      </c>
      <c r="K90" s="8" t="s">
        <v>7</v>
      </c>
      <c r="L90" s="8" t="s">
        <v>21</v>
      </c>
      <c r="M90" s="204" t="s">
        <v>60</v>
      </c>
      <c r="N90" s="204"/>
      <c r="O90" s="9">
        <v>7000</v>
      </c>
      <c r="P90" s="9">
        <f t="shared" ref="P90:P97" si="2">O90*0.2</f>
        <v>1400</v>
      </c>
      <c r="Q90" s="48">
        <v>43530</v>
      </c>
      <c r="R90" s="40">
        <v>0.46527777777777801</v>
      </c>
      <c r="S90" s="42"/>
    </row>
    <row r="91" spans="1:19" ht="12" customHeight="1" x14ac:dyDescent="0.2">
      <c r="A91" s="108">
        <v>68</v>
      </c>
      <c r="B91" s="8">
        <v>43010101288</v>
      </c>
      <c r="C91" s="203" t="s">
        <v>485</v>
      </c>
      <c r="D91" s="203"/>
      <c r="E91" s="203"/>
      <c r="F91" s="75" t="s">
        <v>90</v>
      </c>
      <c r="G91" s="8" t="s">
        <v>486</v>
      </c>
      <c r="H91" s="8">
        <v>103</v>
      </c>
      <c r="I91" s="8">
        <v>429</v>
      </c>
      <c r="J91" s="9">
        <v>173.11</v>
      </c>
      <c r="K91" s="8" t="s">
        <v>7</v>
      </c>
      <c r="L91" s="8" t="s">
        <v>67</v>
      </c>
      <c r="M91" s="204" t="s">
        <v>60</v>
      </c>
      <c r="N91" s="204"/>
      <c r="O91" s="9">
        <v>5200</v>
      </c>
      <c r="P91" s="9">
        <f t="shared" si="2"/>
        <v>1040</v>
      </c>
      <c r="Q91" s="48">
        <v>43530</v>
      </c>
      <c r="R91" s="40">
        <v>0.47222222222222199</v>
      </c>
      <c r="S91" s="42"/>
    </row>
    <row r="92" spans="1:19" ht="12" customHeight="1" x14ac:dyDescent="0.2">
      <c r="A92" s="108">
        <v>69</v>
      </c>
      <c r="B92" s="8">
        <v>43010101385</v>
      </c>
      <c r="C92" s="203" t="s">
        <v>485</v>
      </c>
      <c r="D92" s="203"/>
      <c r="E92" s="203"/>
      <c r="F92" s="75" t="s">
        <v>90</v>
      </c>
      <c r="G92" s="8" t="s">
        <v>487</v>
      </c>
      <c r="H92" s="8">
        <v>204</v>
      </c>
      <c r="I92" s="8">
        <v>4</v>
      </c>
      <c r="J92" s="9">
        <v>1218.33</v>
      </c>
      <c r="K92" s="8" t="s">
        <v>7</v>
      </c>
      <c r="L92" s="8" t="s">
        <v>488</v>
      </c>
      <c r="M92" s="204" t="s">
        <v>60</v>
      </c>
      <c r="N92" s="204"/>
      <c r="O92" s="9">
        <v>58500</v>
      </c>
      <c r="P92" s="9">
        <f t="shared" si="2"/>
        <v>11700</v>
      </c>
      <c r="Q92" s="48">
        <v>43530</v>
      </c>
      <c r="R92" s="40">
        <v>0.47916666666666602</v>
      </c>
      <c r="S92" s="42"/>
    </row>
    <row r="93" spans="1:19" ht="12" customHeight="1" x14ac:dyDescent="0.2">
      <c r="A93" s="108">
        <v>70</v>
      </c>
      <c r="B93" s="8">
        <v>43010101402</v>
      </c>
      <c r="C93" s="203" t="s">
        <v>485</v>
      </c>
      <c r="D93" s="203"/>
      <c r="E93" s="203"/>
      <c r="F93" s="75" t="s">
        <v>90</v>
      </c>
      <c r="G93" s="8" t="s">
        <v>487</v>
      </c>
      <c r="H93" s="8">
        <v>207</v>
      </c>
      <c r="I93" s="8">
        <v>14</v>
      </c>
      <c r="J93" s="9">
        <v>42.03</v>
      </c>
      <c r="K93" s="8" t="s">
        <v>7</v>
      </c>
      <c r="L93" s="8" t="s">
        <v>489</v>
      </c>
      <c r="M93" s="204" t="s">
        <v>60</v>
      </c>
      <c r="N93" s="204"/>
      <c r="O93" s="9">
        <v>1300</v>
      </c>
      <c r="P93" s="9">
        <f t="shared" si="2"/>
        <v>260</v>
      </c>
      <c r="Q93" s="48">
        <v>43530</v>
      </c>
      <c r="R93" s="40">
        <v>0.48611111111111099</v>
      </c>
      <c r="S93" s="42"/>
    </row>
    <row r="94" spans="1:19" ht="12" customHeight="1" x14ac:dyDescent="0.2">
      <c r="A94" s="108">
        <v>71</v>
      </c>
      <c r="B94" s="8">
        <v>43010101303</v>
      </c>
      <c r="C94" s="203" t="s">
        <v>485</v>
      </c>
      <c r="D94" s="203"/>
      <c r="E94" s="203"/>
      <c r="F94" s="75" t="s">
        <v>490</v>
      </c>
      <c r="G94" s="8" t="s">
        <v>491</v>
      </c>
      <c r="H94" s="8">
        <v>115</v>
      </c>
      <c r="I94" s="8">
        <v>126</v>
      </c>
      <c r="J94" s="9">
        <v>618.23</v>
      </c>
      <c r="K94" s="8" t="s">
        <v>7</v>
      </c>
      <c r="L94" s="8" t="s">
        <v>67</v>
      </c>
      <c r="M94" s="204" t="s">
        <v>60</v>
      </c>
      <c r="N94" s="204"/>
      <c r="O94" s="9">
        <v>17500</v>
      </c>
      <c r="P94" s="9">
        <f t="shared" si="2"/>
        <v>3500</v>
      </c>
      <c r="Q94" s="48">
        <v>43530</v>
      </c>
      <c r="R94" s="40">
        <v>0.49305555555555503</v>
      </c>
      <c r="S94" s="42"/>
    </row>
    <row r="95" spans="1:19" ht="12" customHeight="1" x14ac:dyDescent="0.2">
      <c r="A95" s="108">
        <v>72</v>
      </c>
      <c r="B95" s="8">
        <v>43010119007</v>
      </c>
      <c r="C95" s="203" t="s">
        <v>485</v>
      </c>
      <c r="D95" s="203"/>
      <c r="E95" s="203"/>
      <c r="F95" s="75"/>
      <c r="G95" s="8" t="s">
        <v>579</v>
      </c>
      <c r="H95" s="8">
        <v>134</v>
      </c>
      <c r="I95" s="8">
        <v>158</v>
      </c>
      <c r="J95" s="9">
        <v>336.74</v>
      </c>
      <c r="K95" s="8" t="s">
        <v>7</v>
      </c>
      <c r="L95" s="8" t="s">
        <v>67</v>
      </c>
      <c r="M95" s="204" t="s">
        <v>60</v>
      </c>
      <c r="N95" s="204"/>
      <c r="O95" s="9">
        <v>10200</v>
      </c>
      <c r="P95" s="9">
        <f t="shared" si="2"/>
        <v>2040</v>
      </c>
      <c r="Q95" s="48">
        <v>43530</v>
      </c>
      <c r="R95" s="40">
        <v>0.499999999999999</v>
      </c>
      <c r="S95" s="42"/>
    </row>
    <row r="96" spans="1:19" ht="12" customHeight="1" x14ac:dyDescent="0.2">
      <c r="A96" s="108">
        <v>73</v>
      </c>
      <c r="B96" s="8">
        <v>43010114393</v>
      </c>
      <c r="C96" s="203" t="s">
        <v>492</v>
      </c>
      <c r="D96" s="203"/>
      <c r="E96" s="203"/>
      <c r="F96" s="75"/>
      <c r="G96" s="8" t="s">
        <v>493</v>
      </c>
      <c r="H96" s="8">
        <v>115</v>
      </c>
      <c r="I96" s="8">
        <v>1</v>
      </c>
      <c r="J96" s="9">
        <v>4473</v>
      </c>
      <c r="K96" s="8" t="s">
        <v>7</v>
      </c>
      <c r="L96" s="8" t="s">
        <v>67</v>
      </c>
      <c r="M96" s="204" t="s">
        <v>494</v>
      </c>
      <c r="N96" s="204"/>
      <c r="O96" s="9">
        <v>1790000</v>
      </c>
      <c r="P96" s="9">
        <f t="shared" si="2"/>
        <v>358000</v>
      </c>
      <c r="Q96" s="48">
        <v>43530</v>
      </c>
      <c r="R96" s="40">
        <v>0.58333333333333337</v>
      </c>
      <c r="S96" s="42"/>
    </row>
    <row r="97" spans="1:256" ht="12" customHeight="1" thickBot="1" x14ac:dyDescent="0.25">
      <c r="A97" s="110">
        <v>74</v>
      </c>
      <c r="B97" s="60">
        <v>43010114387</v>
      </c>
      <c r="C97" s="243" t="s">
        <v>492</v>
      </c>
      <c r="D97" s="243"/>
      <c r="E97" s="243"/>
      <c r="F97" s="74"/>
      <c r="G97" s="60" t="s">
        <v>493</v>
      </c>
      <c r="H97" s="60">
        <v>109</v>
      </c>
      <c r="I97" s="60">
        <v>2</v>
      </c>
      <c r="J97" s="28">
        <v>5599</v>
      </c>
      <c r="K97" s="60" t="s">
        <v>7</v>
      </c>
      <c r="L97" s="60" t="s">
        <v>67</v>
      </c>
      <c r="M97" s="239" t="s">
        <v>494</v>
      </c>
      <c r="N97" s="239"/>
      <c r="O97" s="28">
        <v>2240000</v>
      </c>
      <c r="P97" s="28">
        <f t="shared" si="2"/>
        <v>448000</v>
      </c>
      <c r="Q97" s="49">
        <v>43530</v>
      </c>
      <c r="R97" s="52">
        <v>0.59027777777777779</v>
      </c>
      <c r="S97" s="43"/>
    </row>
    <row r="98" spans="1:256" ht="9.75" customHeight="1" x14ac:dyDescent="0.2">
      <c r="A98" s="18"/>
      <c r="B98" s="19"/>
      <c r="C98" s="242"/>
      <c r="D98" s="242"/>
      <c r="E98" s="242"/>
      <c r="F98" s="56"/>
      <c r="G98" s="19"/>
      <c r="H98" s="19"/>
      <c r="I98" s="19"/>
      <c r="J98" s="80"/>
      <c r="K98" s="24"/>
      <c r="L98" s="19"/>
      <c r="M98" s="18"/>
      <c r="N98" s="18"/>
      <c r="O98" s="26"/>
      <c r="P98" s="27"/>
      <c r="Q98" s="20"/>
      <c r="R98" s="10"/>
      <c r="S98" s="10"/>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c r="IU98" s="7"/>
      <c r="IV98" s="7"/>
    </row>
    <row r="99" spans="1:256" ht="16.5" thickBot="1" x14ac:dyDescent="0.3">
      <c r="A99" s="219" t="s">
        <v>28</v>
      </c>
      <c r="B99" s="219"/>
      <c r="C99" s="219"/>
      <c r="D99" s="219"/>
      <c r="E99" s="219"/>
      <c r="F99" s="219"/>
      <c r="G99" s="219"/>
      <c r="H99" s="219"/>
      <c r="I99" s="219"/>
      <c r="J99" s="219"/>
      <c r="K99" s="219"/>
      <c r="L99" s="219"/>
      <c r="M99" s="219"/>
      <c r="N99" s="219"/>
      <c r="O99" s="219"/>
      <c r="P99" s="219"/>
      <c r="Q99" s="219"/>
      <c r="R99" s="219"/>
      <c r="S99" s="10"/>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c r="IV99" s="7"/>
    </row>
    <row r="100" spans="1:256" ht="13.5" customHeight="1" thickBot="1" x14ac:dyDescent="0.25">
      <c r="A100" s="206" t="s">
        <v>17</v>
      </c>
      <c r="B100" s="206" t="s">
        <v>22</v>
      </c>
      <c r="C100" s="206" t="s">
        <v>0</v>
      </c>
      <c r="D100" s="206"/>
      <c r="E100" s="206"/>
      <c r="F100" s="207" t="s">
        <v>19</v>
      </c>
      <c r="G100" s="206" t="s">
        <v>23</v>
      </c>
      <c r="H100" s="206" t="s">
        <v>24</v>
      </c>
      <c r="I100" s="206" t="s">
        <v>25</v>
      </c>
      <c r="J100" s="213" t="s">
        <v>29</v>
      </c>
      <c r="K100" s="208" t="s">
        <v>1</v>
      </c>
      <c r="L100" s="206" t="s">
        <v>2</v>
      </c>
      <c r="M100" s="206" t="s">
        <v>30</v>
      </c>
      <c r="N100" s="206" t="s">
        <v>32</v>
      </c>
      <c r="O100" s="220" t="s">
        <v>40</v>
      </c>
      <c r="P100" s="226" t="s">
        <v>3</v>
      </c>
      <c r="Q100" s="222" t="s">
        <v>4</v>
      </c>
      <c r="R100" s="222"/>
      <c r="S100" s="10"/>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c r="IT100" s="7"/>
      <c r="IU100" s="7"/>
      <c r="IV100" s="7"/>
    </row>
    <row r="101" spans="1:256" ht="13.5" thickBot="1" x14ac:dyDescent="0.25">
      <c r="A101" s="206"/>
      <c r="B101" s="206"/>
      <c r="C101" s="206"/>
      <c r="D101" s="206"/>
      <c r="E101" s="206"/>
      <c r="F101" s="207"/>
      <c r="G101" s="206"/>
      <c r="H101" s="206"/>
      <c r="I101" s="206"/>
      <c r="J101" s="213"/>
      <c r="K101" s="208"/>
      <c r="L101" s="206"/>
      <c r="M101" s="206"/>
      <c r="N101" s="206"/>
      <c r="O101" s="220"/>
      <c r="P101" s="226"/>
      <c r="Q101" s="138" t="s">
        <v>5</v>
      </c>
      <c r="R101" s="139" t="s">
        <v>6</v>
      </c>
      <c r="S101" s="10"/>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c r="IT101" s="7"/>
      <c r="IU101" s="7"/>
      <c r="IV101" s="7"/>
    </row>
    <row r="102" spans="1:256" x14ac:dyDescent="0.2">
      <c r="A102" s="169">
        <v>1</v>
      </c>
      <c r="B102" s="132">
        <v>43010103434</v>
      </c>
      <c r="C102" s="244" t="s">
        <v>105</v>
      </c>
      <c r="D102" s="244"/>
      <c r="E102" s="244"/>
      <c r="F102" s="145" t="s">
        <v>106</v>
      </c>
      <c r="G102" s="132" t="s">
        <v>107</v>
      </c>
      <c r="H102" s="132">
        <v>106</v>
      </c>
      <c r="I102" s="132">
        <v>597</v>
      </c>
      <c r="J102" s="146">
        <v>250.07</v>
      </c>
      <c r="K102" s="132" t="s">
        <v>7</v>
      </c>
      <c r="L102" s="132" t="s">
        <v>33</v>
      </c>
      <c r="M102" s="146">
        <v>250.07</v>
      </c>
      <c r="N102" s="135" t="s">
        <v>589</v>
      </c>
      <c r="O102" s="147">
        <v>50</v>
      </c>
      <c r="P102" s="136">
        <f>ROUND(O102*0.2,2)</f>
        <v>10</v>
      </c>
      <c r="Q102" s="148">
        <v>43530</v>
      </c>
      <c r="R102" s="170">
        <v>0.59722222222222221</v>
      </c>
    </row>
    <row r="103" spans="1:256" x14ac:dyDescent="0.2">
      <c r="A103" s="109">
        <v>2</v>
      </c>
      <c r="B103" s="37">
        <v>43010103435</v>
      </c>
      <c r="C103" s="202" t="s">
        <v>105</v>
      </c>
      <c r="D103" s="202"/>
      <c r="E103" s="202"/>
      <c r="F103" s="87" t="s">
        <v>106</v>
      </c>
      <c r="G103" s="37" t="s">
        <v>107</v>
      </c>
      <c r="H103" s="37">
        <v>106</v>
      </c>
      <c r="I103" s="37">
        <v>604</v>
      </c>
      <c r="J103" s="38">
        <v>225.87</v>
      </c>
      <c r="K103" s="37" t="s">
        <v>7</v>
      </c>
      <c r="L103" s="37" t="s">
        <v>33</v>
      </c>
      <c r="M103" s="38">
        <v>225.87</v>
      </c>
      <c r="N103" s="39" t="s">
        <v>589</v>
      </c>
      <c r="O103" s="55">
        <v>50</v>
      </c>
      <c r="P103" s="9">
        <f>ROUND(O103*0.2,2)</f>
        <v>10</v>
      </c>
      <c r="Q103" s="50">
        <v>43530</v>
      </c>
      <c r="R103" s="44">
        <v>0.60416666666666663</v>
      </c>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c r="IT103" s="7"/>
      <c r="IU103" s="7"/>
      <c r="IV103" s="7"/>
    </row>
    <row r="104" spans="1:256" x14ac:dyDescent="0.2">
      <c r="A104" s="109">
        <v>3</v>
      </c>
      <c r="B104" s="37">
        <v>43010103436</v>
      </c>
      <c r="C104" s="202" t="s">
        <v>105</v>
      </c>
      <c r="D104" s="202"/>
      <c r="E104" s="202"/>
      <c r="F104" s="87" t="s">
        <v>106</v>
      </c>
      <c r="G104" s="37" t="s">
        <v>107</v>
      </c>
      <c r="H104" s="37">
        <v>106</v>
      </c>
      <c r="I104" s="37">
        <v>607</v>
      </c>
      <c r="J104" s="38">
        <v>26.08</v>
      </c>
      <c r="K104" s="37" t="s">
        <v>7</v>
      </c>
      <c r="L104" s="37" t="s">
        <v>33</v>
      </c>
      <c r="M104" s="38">
        <v>26.08</v>
      </c>
      <c r="N104" s="39" t="s">
        <v>589</v>
      </c>
      <c r="O104" s="55">
        <v>40</v>
      </c>
      <c r="P104" s="9">
        <f>ROUND(O104*0.2,2)</f>
        <v>8</v>
      </c>
      <c r="Q104" s="50">
        <v>43530</v>
      </c>
      <c r="R104" s="44">
        <v>0.61111111111111105</v>
      </c>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t="s">
        <v>101</v>
      </c>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c r="HE104" s="21"/>
      <c r="HF104" s="21"/>
      <c r="HG104" s="21"/>
      <c r="HH104" s="21"/>
      <c r="HI104" s="21"/>
      <c r="HJ104" s="21"/>
      <c r="HK104" s="21"/>
      <c r="HL104" s="21"/>
      <c r="HM104" s="21"/>
      <c r="HN104" s="21"/>
      <c r="HO104" s="21"/>
      <c r="HP104" s="21"/>
      <c r="HQ104" s="21"/>
      <c r="HR104" s="21"/>
      <c r="HS104" s="21"/>
      <c r="HT104" s="21"/>
      <c r="HU104" s="21"/>
      <c r="HV104" s="21"/>
      <c r="HW104" s="21"/>
      <c r="HX104" s="21"/>
      <c r="HY104" s="21"/>
      <c r="HZ104" s="21"/>
      <c r="IA104" s="21"/>
      <c r="IB104" s="21"/>
      <c r="IC104" s="21"/>
      <c r="ID104" s="21"/>
      <c r="IE104" s="21"/>
      <c r="IF104" s="21"/>
      <c r="IG104" s="21"/>
      <c r="IH104" s="21"/>
      <c r="II104" s="21"/>
      <c r="IJ104" s="21"/>
      <c r="IK104" s="21"/>
      <c r="IL104" s="21"/>
      <c r="IM104" s="21"/>
      <c r="IN104" s="21"/>
      <c r="IO104" s="21"/>
      <c r="IP104" s="21"/>
      <c r="IQ104" s="21"/>
      <c r="IR104" s="21"/>
      <c r="IS104" s="21"/>
      <c r="IT104" s="21"/>
      <c r="IU104" s="21"/>
      <c r="IV104" s="21"/>
    </row>
    <row r="105" spans="1:256" x14ac:dyDescent="0.2">
      <c r="A105" s="109">
        <v>4</v>
      </c>
      <c r="B105" s="37">
        <v>43010103437</v>
      </c>
      <c r="C105" s="202" t="s">
        <v>105</v>
      </c>
      <c r="D105" s="202"/>
      <c r="E105" s="202"/>
      <c r="F105" s="87" t="s">
        <v>106</v>
      </c>
      <c r="G105" s="37" t="s">
        <v>107</v>
      </c>
      <c r="H105" s="37">
        <v>106</v>
      </c>
      <c r="I105" s="37">
        <v>608</v>
      </c>
      <c r="J105" s="38">
        <v>2572.48</v>
      </c>
      <c r="K105" s="37" t="s">
        <v>7</v>
      </c>
      <c r="L105" s="37" t="s">
        <v>21</v>
      </c>
      <c r="M105" s="55">
        <v>2572.48</v>
      </c>
      <c r="N105" s="39" t="s">
        <v>589</v>
      </c>
      <c r="O105" s="55">
        <v>200</v>
      </c>
      <c r="P105" s="9">
        <f>ROUND(O105*0.2,2)</f>
        <v>40</v>
      </c>
      <c r="Q105" s="50">
        <v>43530</v>
      </c>
      <c r="R105" s="44">
        <v>0.61805555555555503</v>
      </c>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v>0</v>
      </c>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c r="HJ105" s="21"/>
      <c r="HK105" s="21"/>
      <c r="HL105" s="21"/>
      <c r="HM105" s="21"/>
      <c r="HN105" s="21"/>
      <c r="HO105" s="21"/>
      <c r="HP105" s="21"/>
      <c r="HQ105" s="21"/>
      <c r="HR105" s="21"/>
      <c r="HS105" s="21"/>
      <c r="HT105" s="21"/>
      <c r="HU105" s="21"/>
      <c r="HV105" s="21"/>
      <c r="HW105" s="21"/>
      <c r="HX105" s="21"/>
      <c r="HY105" s="21"/>
      <c r="HZ105" s="21"/>
      <c r="IA105" s="21"/>
      <c r="IB105" s="21"/>
      <c r="IC105" s="21"/>
      <c r="ID105" s="21"/>
      <c r="IE105" s="21"/>
      <c r="IF105" s="21"/>
      <c r="IG105" s="21"/>
      <c r="IH105" s="21"/>
      <c r="II105" s="21"/>
      <c r="IJ105" s="21"/>
      <c r="IK105" s="21"/>
      <c r="IL105" s="21"/>
      <c r="IM105" s="21"/>
      <c r="IN105" s="21"/>
      <c r="IO105" s="21"/>
      <c r="IP105" s="21"/>
      <c r="IQ105" s="21"/>
      <c r="IR105" s="21"/>
      <c r="IS105" s="21"/>
      <c r="IT105" s="21"/>
      <c r="IU105" s="21"/>
      <c r="IV105" s="21"/>
    </row>
    <row r="106" spans="1:256" x14ac:dyDescent="0.2">
      <c r="A106" s="109">
        <v>5</v>
      </c>
      <c r="B106" s="35">
        <v>43010107321</v>
      </c>
      <c r="C106" s="245" t="s">
        <v>506</v>
      </c>
      <c r="D106" s="245"/>
      <c r="E106" s="245"/>
      <c r="F106" s="95" t="s">
        <v>287</v>
      </c>
      <c r="G106" s="88" t="s">
        <v>507</v>
      </c>
      <c r="H106" s="35">
        <v>194</v>
      </c>
      <c r="I106" s="35">
        <v>1</v>
      </c>
      <c r="J106" s="125">
        <v>9381.0400000000009</v>
      </c>
      <c r="K106" s="36" t="s">
        <v>7</v>
      </c>
      <c r="L106" s="88" t="s">
        <v>67</v>
      </c>
      <c r="M106" s="125">
        <v>9381.0400000000009</v>
      </c>
      <c r="N106" s="39" t="s">
        <v>589</v>
      </c>
      <c r="O106" s="17">
        <v>5650</v>
      </c>
      <c r="P106" s="9">
        <f>SUM(O106*0.2)</f>
        <v>1130</v>
      </c>
      <c r="Q106" s="50">
        <v>43530</v>
      </c>
      <c r="R106" s="44">
        <v>0.625</v>
      </c>
      <c r="S106" s="7"/>
      <c r="T106" s="7"/>
      <c r="U106" s="7"/>
      <c r="V106" s="41"/>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c r="IU106" s="7"/>
      <c r="IV106" s="7"/>
    </row>
    <row r="107" spans="1:256" x14ac:dyDescent="0.2">
      <c r="A107" s="109">
        <v>6</v>
      </c>
      <c r="B107" s="39" t="s">
        <v>508</v>
      </c>
      <c r="C107" s="246" t="s">
        <v>509</v>
      </c>
      <c r="D107" s="246"/>
      <c r="E107" s="246"/>
      <c r="F107" s="89" t="s">
        <v>510</v>
      </c>
      <c r="G107" s="39" t="s">
        <v>511</v>
      </c>
      <c r="H107" s="39">
        <v>101</v>
      </c>
      <c r="I107" s="39">
        <v>1522</v>
      </c>
      <c r="J107" s="9" t="s">
        <v>512</v>
      </c>
      <c r="K107" s="39" t="s">
        <v>7</v>
      </c>
      <c r="L107" s="39" t="s">
        <v>21</v>
      </c>
      <c r="M107" s="97" t="s">
        <v>513</v>
      </c>
      <c r="N107" s="39" t="s">
        <v>589</v>
      </c>
      <c r="O107" s="97" t="s">
        <v>514</v>
      </c>
      <c r="P107" s="97" t="s">
        <v>515</v>
      </c>
      <c r="Q107" s="50">
        <v>43530</v>
      </c>
      <c r="R107" s="44">
        <v>0.63194444444444398</v>
      </c>
      <c r="S107" s="7"/>
      <c r="T107" s="7"/>
      <c r="U107" s="7"/>
      <c r="V107" s="41"/>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c r="IV107" s="7"/>
    </row>
    <row r="108" spans="1:256" x14ac:dyDescent="0.2">
      <c r="A108" s="109">
        <v>7</v>
      </c>
      <c r="B108" s="37">
        <v>43010107586</v>
      </c>
      <c r="C108" s="202" t="s">
        <v>98</v>
      </c>
      <c r="D108" s="202"/>
      <c r="E108" s="202"/>
      <c r="F108" s="87" t="s">
        <v>94</v>
      </c>
      <c r="G108" s="37" t="s">
        <v>99</v>
      </c>
      <c r="H108" s="37">
        <v>108</v>
      </c>
      <c r="I108" s="37">
        <v>91</v>
      </c>
      <c r="J108" s="38">
        <v>5234.3100000000004</v>
      </c>
      <c r="K108" s="37" t="s">
        <v>7</v>
      </c>
      <c r="L108" s="37" t="s">
        <v>33</v>
      </c>
      <c r="M108" s="38">
        <v>5234.3100000000004</v>
      </c>
      <c r="N108" s="39" t="s">
        <v>589</v>
      </c>
      <c r="O108" s="55">
        <v>475</v>
      </c>
      <c r="P108" s="9">
        <f>ROUND(O108*0.2,2)</f>
        <v>95</v>
      </c>
      <c r="Q108" s="50">
        <v>43530</v>
      </c>
      <c r="R108" s="44">
        <v>0.63888888888888895</v>
      </c>
      <c r="S108" s="7"/>
      <c r="T108" s="7"/>
      <c r="U108" s="7"/>
      <c r="V108" s="41"/>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c r="IU108" s="7"/>
      <c r="IV108" s="7"/>
    </row>
    <row r="109" spans="1:256" x14ac:dyDescent="0.2">
      <c r="A109" s="109">
        <v>8</v>
      </c>
      <c r="B109" s="37">
        <v>43010107594</v>
      </c>
      <c r="C109" s="202" t="s">
        <v>98</v>
      </c>
      <c r="D109" s="202"/>
      <c r="E109" s="202"/>
      <c r="F109" s="96" t="s">
        <v>100</v>
      </c>
      <c r="G109" s="37" t="s">
        <v>99</v>
      </c>
      <c r="H109" s="54">
        <v>101</v>
      </c>
      <c r="I109" s="37">
        <v>502</v>
      </c>
      <c r="J109" s="38">
        <v>17070.78</v>
      </c>
      <c r="K109" s="37" t="s">
        <v>7</v>
      </c>
      <c r="L109" s="37" t="s">
        <v>33</v>
      </c>
      <c r="M109" s="55">
        <v>17070.78</v>
      </c>
      <c r="N109" s="39" t="s">
        <v>589</v>
      </c>
      <c r="O109" s="55">
        <v>1550</v>
      </c>
      <c r="P109" s="9">
        <f>ROUND(O109*0.2,2)</f>
        <v>310</v>
      </c>
      <c r="Q109" s="50">
        <v>43530</v>
      </c>
      <c r="R109" s="44">
        <v>0.64583333333333304</v>
      </c>
      <c r="S109" s="7"/>
      <c r="T109" s="7"/>
      <c r="U109" s="7"/>
      <c r="V109" s="41"/>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c r="IS109" s="7"/>
      <c r="IT109" s="7"/>
      <c r="IU109" s="7"/>
      <c r="IV109" s="7"/>
    </row>
    <row r="110" spans="1:256" x14ac:dyDescent="0.2">
      <c r="A110" s="109">
        <v>9</v>
      </c>
      <c r="B110" s="37">
        <v>43010113241</v>
      </c>
      <c r="C110" s="202" t="s">
        <v>91</v>
      </c>
      <c r="D110" s="202"/>
      <c r="E110" s="202"/>
      <c r="F110" s="87" t="s">
        <v>97</v>
      </c>
      <c r="G110" s="37" t="s">
        <v>92</v>
      </c>
      <c r="H110" s="37">
        <v>120</v>
      </c>
      <c r="I110" s="37">
        <v>137</v>
      </c>
      <c r="J110" s="38">
        <v>6683.08</v>
      </c>
      <c r="K110" s="37" t="s">
        <v>7</v>
      </c>
      <c r="L110" s="37" t="s">
        <v>21</v>
      </c>
      <c r="M110" s="38">
        <v>6683.08</v>
      </c>
      <c r="N110" s="39" t="s">
        <v>589</v>
      </c>
      <c r="O110" s="38">
        <v>1305</v>
      </c>
      <c r="P110" s="9">
        <f>ROUND(O110*0.2,2)</f>
        <v>261</v>
      </c>
      <c r="Q110" s="50">
        <v>43530</v>
      </c>
      <c r="R110" s="44">
        <v>0.65277777777777801</v>
      </c>
    </row>
    <row r="111" spans="1:256" x14ac:dyDescent="0.2">
      <c r="A111" s="109">
        <v>10</v>
      </c>
      <c r="B111" s="37">
        <v>43010120680</v>
      </c>
      <c r="C111" s="202" t="s">
        <v>95</v>
      </c>
      <c r="D111" s="202"/>
      <c r="E111" s="202"/>
      <c r="F111" s="96" t="s">
        <v>93</v>
      </c>
      <c r="G111" s="37" t="s">
        <v>96</v>
      </c>
      <c r="H111" s="54">
        <v>3689</v>
      </c>
      <c r="I111" s="37">
        <v>25</v>
      </c>
      <c r="J111" s="38">
        <v>1276.5899999999999</v>
      </c>
      <c r="K111" s="37" t="s">
        <v>7</v>
      </c>
      <c r="L111" s="37" t="s">
        <v>21</v>
      </c>
      <c r="M111" s="9">
        <v>192.5</v>
      </c>
      <c r="N111" s="39" t="s">
        <v>590</v>
      </c>
      <c r="O111" s="38">
        <v>5100</v>
      </c>
      <c r="P111" s="9">
        <f>ROUND(O111*0.2,2)</f>
        <v>1020</v>
      </c>
      <c r="Q111" s="50">
        <v>43530</v>
      </c>
      <c r="R111" s="44">
        <v>0.65972222222222199</v>
      </c>
    </row>
    <row r="112" spans="1:256" ht="13.5" thickBot="1" x14ac:dyDescent="0.25">
      <c r="A112" s="171">
        <v>11</v>
      </c>
      <c r="B112" s="45">
        <v>43010114118</v>
      </c>
      <c r="C112" s="217" t="s">
        <v>581</v>
      </c>
      <c r="D112" s="217"/>
      <c r="E112" s="217"/>
      <c r="F112" s="124" t="s">
        <v>582</v>
      </c>
      <c r="G112" s="45" t="s">
        <v>583</v>
      </c>
      <c r="H112" s="45" t="s">
        <v>584</v>
      </c>
      <c r="I112" s="45" t="s">
        <v>252</v>
      </c>
      <c r="J112" s="118" t="s">
        <v>585</v>
      </c>
      <c r="K112" s="45" t="s">
        <v>7</v>
      </c>
      <c r="L112" s="30" t="s">
        <v>21</v>
      </c>
      <c r="M112" s="126" t="s">
        <v>586</v>
      </c>
      <c r="N112" s="30" t="s">
        <v>591</v>
      </c>
      <c r="O112" s="126" t="s">
        <v>587</v>
      </c>
      <c r="P112" s="126" t="s">
        <v>588</v>
      </c>
      <c r="Q112" s="51">
        <v>43530</v>
      </c>
      <c r="R112" s="52">
        <v>0.66666666666666663</v>
      </c>
      <c r="S112" s="7"/>
      <c r="T112" s="7"/>
      <c r="U112" s="7"/>
      <c r="V112" s="41"/>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c r="IU112" s="7"/>
      <c r="IV112" s="7"/>
    </row>
    <row r="113" spans="1:256" ht="8.25" customHeight="1" x14ac:dyDescent="0.2">
      <c r="A113" s="131"/>
      <c r="B113" s="19"/>
      <c r="C113" s="127"/>
      <c r="D113" s="127"/>
      <c r="E113" s="127"/>
      <c r="F113" s="127"/>
      <c r="G113" s="19"/>
      <c r="H113" s="19"/>
      <c r="I113" s="19"/>
      <c r="J113" s="128"/>
      <c r="K113" s="19"/>
      <c r="L113" s="18"/>
      <c r="M113" s="18"/>
      <c r="N113" s="18"/>
      <c r="O113" s="129"/>
      <c r="P113" s="129"/>
      <c r="Q113" s="130"/>
      <c r="R113" s="10"/>
      <c r="S113" s="7"/>
      <c r="T113" s="7"/>
      <c r="U113" s="7"/>
      <c r="V113" s="41"/>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c r="IU113" s="7"/>
      <c r="IV113" s="7"/>
    </row>
    <row r="114" spans="1:256" ht="16.5" thickBot="1" x14ac:dyDescent="0.3">
      <c r="A114" s="219" t="s">
        <v>57</v>
      </c>
      <c r="B114" s="219"/>
      <c r="C114" s="219"/>
      <c r="D114" s="219"/>
      <c r="E114" s="219"/>
      <c r="F114" s="219"/>
      <c r="G114" s="219"/>
      <c r="H114" s="219"/>
      <c r="I114" s="219"/>
      <c r="J114" s="219"/>
      <c r="K114" s="219"/>
      <c r="L114" s="219"/>
      <c r="M114" s="219"/>
      <c r="N114" s="219"/>
      <c r="O114" s="219"/>
      <c r="P114" s="219"/>
      <c r="Q114" s="219"/>
      <c r="R114" s="219"/>
    </row>
    <row r="115" spans="1:256" ht="13.5" thickBot="1" x14ac:dyDescent="0.25">
      <c r="A115" s="206" t="s">
        <v>17</v>
      </c>
      <c r="B115" s="206" t="s">
        <v>22</v>
      </c>
      <c r="C115" s="206" t="s">
        <v>0</v>
      </c>
      <c r="D115" s="206"/>
      <c r="E115" s="206"/>
      <c r="F115" s="207" t="s">
        <v>19</v>
      </c>
      <c r="G115" s="206" t="s">
        <v>23</v>
      </c>
      <c r="H115" s="206" t="s">
        <v>24</v>
      </c>
      <c r="I115" s="206" t="s">
        <v>25</v>
      </c>
      <c r="J115" s="213" t="s">
        <v>29</v>
      </c>
      <c r="K115" s="215" t="s">
        <v>1</v>
      </c>
      <c r="L115" s="206" t="s">
        <v>2</v>
      </c>
      <c r="M115" s="210" t="s">
        <v>38</v>
      </c>
      <c r="N115" s="206" t="s">
        <v>39</v>
      </c>
      <c r="O115" s="220" t="s">
        <v>40</v>
      </c>
      <c r="P115" s="213" t="s">
        <v>3</v>
      </c>
      <c r="Q115" s="222" t="s">
        <v>4</v>
      </c>
      <c r="R115" s="222"/>
    </row>
    <row r="116" spans="1:256" ht="13.5" thickBot="1" x14ac:dyDescent="0.25">
      <c r="A116" s="209"/>
      <c r="B116" s="209"/>
      <c r="C116" s="209"/>
      <c r="D116" s="209"/>
      <c r="E116" s="209"/>
      <c r="F116" s="212"/>
      <c r="G116" s="209"/>
      <c r="H116" s="209"/>
      <c r="I116" s="209"/>
      <c r="J116" s="214"/>
      <c r="K116" s="216"/>
      <c r="L116" s="209"/>
      <c r="M116" s="211"/>
      <c r="N116" s="209"/>
      <c r="O116" s="221"/>
      <c r="P116" s="214"/>
      <c r="Q116" s="177" t="s">
        <v>5</v>
      </c>
      <c r="R116" s="178" t="s">
        <v>6</v>
      </c>
    </row>
    <row r="117" spans="1:256" ht="38.25" x14ac:dyDescent="0.2">
      <c r="A117" s="179">
        <v>1</v>
      </c>
      <c r="B117" s="180">
        <v>43010110001</v>
      </c>
      <c r="C117" s="218" t="s">
        <v>45</v>
      </c>
      <c r="D117" s="218"/>
      <c r="E117" s="218"/>
      <c r="F117" s="181" t="s">
        <v>46</v>
      </c>
      <c r="G117" s="180" t="s">
        <v>44</v>
      </c>
      <c r="H117" s="180">
        <v>101</v>
      </c>
      <c r="I117" s="180">
        <v>1093</v>
      </c>
      <c r="J117" s="182">
        <v>472879.94</v>
      </c>
      <c r="K117" s="180" t="s">
        <v>7</v>
      </c>
      <c r="L117" s="183" t="s">
        <v>21</v>
      </c>
      <c r="M117" s="184">
        <v>472879.94</v>
      </c>
      <c r="N117" s="183" t="s">
        <v>58</v>
      </c>
      <c r="O117" s="184">
        <v>24050</v>
      </c>
      <c r="P117" s="184">
        <f>ROUND(O117*0.2,2)</f>
        <v>4810</v>
      </c>
      <c r="Q117" s="185">
        <v>43531</v>
      </c>
      <c r="R117" s="186">
        <v>0.39583333333333331</v>
      </c>
    </row>
    <row r="118" spans="1:256" ht="25.5" x14ac:dyDescent="0.2">
      <c r="A118" s="46">
        <v>2</v>
      </c>
      <c r="B118" s="37">
        <v>43010110117</v>
      </c>
      <c r="C118" s="202" t="s">
        <v>55</v>
      </c>
      <c r="D118" s="202"/>
      <c r="E118" s="202"/>
      <c r="F118" s="57" t="s">
        <v>47</v>
      </c>
      <c r="G118" s="37" t="s">
        <v>48</v>
      </c>
      <c r="H118" s="37">
        <v>101</v>
      </c>
      <c r="I118" s="37">
        <v>754</v>
      </c>
      <c r="J118" s="38">
        <v>522941.93</v>
      </c>
      <c r="K118" s="37" t="s">
        <v>7</v>
      </c>
      <c r="L118" s="39" t="s">
        <v>21</v>
      </c>
      <c r="M118" s="9">
        <v>522941.93</v>
      </c>
      <c r="N118" s="39" t="s">
        <v>59</v>
      </c>
      <c r="O118" s="9">
        <v>26480</v>
      </c>
      <c r="P118" s="9">
        <f>ROUND(O118*0.2,2)</f>
        <v>5296</v>
      </c>
      <c r="Q118" s="48">
        <v>43531</v>
      </c>
      <c r="R118" s="40">
        <v>0.40277777777777773</v>
      </c>
    </row>
    <row r="119" spans="1:256" ht="38.25" x14ac:dyDescent="0.2">
      <c r="A119" s="46">
        <v>3</v>
      </c>
      <c r="B119" s="37">
        <v>43010114496</v>
      </c>
      <c r="C119" s="202" t="s">
        <v>42</v>
      </c>
      <c r="D119" s="202"/>
      <c r="E119" s="202"/>
      <c r="F119" s="57" t="s">
        <v>49</v>
      </c>
      <c r="G119" s="37" t="s">
        <v>580</v>
      </c>
      <c r="H119" s="37">
        <v>115</v>
      </c>
      <c r="I119" s="37">
        <v>1015</v>
      </c>
      <c r="J119" s="38">
        <v>734642.21</v>
      </c>
      <c r="K119" s="37" t="s">
        <v>7</v>
      </c>
      <c r="L119" s="39" t="s">
        <v>21</v>
      </c>
      <c r="M119" s="9">
        <v>734642.21</v>
      </c>
      <c r="N119" s="39" t="s">
        <v>58</v>
      </c>
      <c r="O119" s="9">
        <v>93040</v>
      </c>
      <c r="P119" s="9">
        <f>ROUND(O119*0.2,2)</f>
        <v>18608</v>
      </c>
      <c r="Q119" s="48">
        <v>43531</v>
      </c>
      <c r="R119" s="40">
        <v>0.40972222222222227</v>
      </c>
    </row>
    <row r="120" spans="1:256" ht="38.25" x14ac:dyDescent="0.2">
      <c r="A120" s="46">
        <v>4</v>
      </c>
      <c r="B120" s="37">
        <v>43010109636</v>
      </c>
      <c r="C120" s="202" t="s">
        <v>43</v>
      </c>
      <c r="D120" s="202"/>
      <c r="E120" s="202"/>
      <c r="F120" s="57" t="s">
        <v>50</v>
      </c>
      <c r="G120" s="37" t="s">
        <v>51</v>
      </c>
      <c r="H120" s="37">
        <v>166</v>
      </c>
      <c r="I120" s="37">
        <v>671</v>
      </c>
      <c r="J120" s="38">
        <v>45512.77</v>
      </c>
      <c r="K120" s="37" t="s">
        <v>7</v>
      </c>
      <c r="L120" s="39" t="s">
        <v>21</v>
      </c>
      <c r="M120" s="9">
        <v>45512.77</v>
      </c>
      <c r="N120" s="39" t="s">
        <v>58</v>
      </c>
      <c r="O120" s="9">
        <v>2882</v>
      </c>
      <c r="P120" s="9">
        <f>ROUND(O120*0.2,2)</f>
        <v>576.4</v>
      </c>
      <c r="Q120" s="48">
        <v>43531</v>
      </c>
      <c r="R120" s="40">
        <v>0.41666666666666669</v>
      </c>
    </row>
    <row r="121" spans="1:256" ht="39" thickBot="1" x14ac:dyDescent="0.25">
      <c r="A121" s="53">
        <v>6</v>
      </c>
      <c r="B121" s="45">
        <v>43010111030</v>
      </c>
      <c r="C121" s="217" t="s">
        <v>52</v>
      </c>
      <c r="D121" s="217"/>
      <c r="E121" s="217"/>
      <c r="F121" s="58" t="s">
        <v>53</v>
      </c>
      <c r="G121" s="45" t="s">
        <v>54</v>
      </c>
      <c r="H121" s="45">
        <v>127</v>
      </c>
      <c r="I121" s="45">
        <v>277</v>
      </c>
      <c r="J121" s="118">
        <v>381033.21</v>
      </c>
      <c r="K121" s="45" t="s">
        <v>7</v>
      </c>
      <c r="L121" s="30" t="s">
        <v>21</v>
      </c>
      <c r="M121" s="28">
        <v>381033.21</v>
      </c>
      <c r="N121" s="30" t="s">
        <v>58</v>
      </c>
      <c r="O121" s="28">
        <v>18510</v>
      </c>
      <c r="P121" s="28">
        <f>ROUND(O121*0.2,2)</f>
        <v>3702</v>
      </c>
      <c r="Q121" s="49">
        <v>43531</v>
      </c>
      <c r="R121" s="52">
        <v>0.4236111111111111</v>
      </c>
    </row>
    <row r="122" spans="1:256" ht="9.75" customHeight="1" x14ac:dyDescent="0.2"/>
    <row r="123" spans="1:256" s="63" customFormat="1" ht="15" customHeight="1" thickBot="1" x14ac:dyDescent="0.3">
      <c r="A123" s="247" t="s">
        <v>108</v>
      </c>
      <c r="B123" s="248"/>
      <c r="C123" s="248"/>
      <c r="D123" s="248"/>
      <c r="E123" s="248"/>
      <c r="F123" s="248"/>
      <c r="G123" s="248"/>
      <c r="H123" s="248"/>
      <c r="I123" s="248"/>
      <c r="J123" s="248"/>
      <c r="K123" s="248"/>
      <c r="L123" s="248"/>
      <c r="M123" s="248"/>
      <c r="N123" s="248"/>
      <c r="O123" s="248"/>
      <c r="P123" s="248"/>
      <c r="Q123" s="248"/>
      <c r="R123" s="249"/>
    </row>
    <row r="124" spans="1:256" s="64" customFormat="1" ht="13.5" thickBot="1" x14ac:dyDescent="0.25">
      <c r="A124" s="189" t="s">
        <v>17</v>
      </c>
      <c r="B124" s="189" t="s">
        <v>109</v>
      </c>
      <c r="C124" s="189"/>
      <c r="D124" s="189"/>
      <c r="E124" s="189" t="s">
        <v>110</v>
      </c>
      <c r="F124" s="189"/>
      <c r="G124" s="189" t="s">
        <v>111</v>
      </c>
      <c r="H124" s="189"/>
      <c r="I124" s="190" t="s">
        <v>2</v>
      </c>
      <c r="J124" s="190"/>
      <c r="K124" s="194" t="s">
        <v>112</v>
      </c>
      <c r="L124" s="189" t="s">
        <v>113</v>
      </c>
      <c r="M124" s="189" t="s">
        <v>114</v>
      </c>
      <c r="N124" s="189"/>
      <c r="O124" s="190" t="s">
        <v>115</v>
      </c>
      <c r="P124" s="190" t="s">
        <v>3</v>
      </c>
      <c r="Q124" s="250" t="s">
        <v>4</v>
      </c>
      <c r="R124" s="250"/>
    </row>
    <row r="125" spans="1:256" s="64" customFormat="1" ht="13.5" thickBot="1" x14ac:dyDescent="0.25">
      <c r="A125" s="189"/>
      <c r="B125" s="189"/>
      <c r="C125" s="189"/>
      <c r="D125" s="189"/>
      <c r="E125" s="189"/>
      <c r="F125" s="189"/>
      <c r="G125" s="189"/>
      <c r="H125" s="189"/>
      <c r="I125" s="190"/>
      <c r="J125" s="190"/>
      <c r="K125" s="194"/>
      <c r="L125" s="189"/>
      <c r="M125" s="189"/>
      <c r="N125" s="189"/>
      <c r="O125" s="190"/>
      <c r="P125" s="190"/>
      <c r="Q125" s="153" t="s">
        <v>5</v>
      </c>
      <c r="R125" s="117" t="s">
        <v>6</v>
      </c>
    </row>
    <row r="126" spans="1:256" s="70" customFormat="1" x14ac:dyDescent="0.2">
      <c r="A126" s="164">
        <v>1</v>
      </c>
      <c r="B126" s="251" t="s">
        <v>116</v>
      </c>
      <c r="C126" s="251" t="s">
        <v>116</v>
      </c>
      <c r="D126" s="251" t="s">
        <v>116</v>
      </c>
      <c r="E126" s="251" t="s">
        <v>117</v>
      </c>
      <c r="F126" s="251"/>
      <c r="G126" s="251" t="s">
        <v>118</v>
      </c>
      <c r="H126" s="251"/>
      <c r="I126" s="251" t="s">
        <v>119</v>
      </c>
      <c r="J126" s="251"/>
      <c r="K126" s="150" t="s">
        <v>120</v>
      </c>
      <c r="L126" s="149">
        <v>12</v>
      </c>
      <c r="M126" s="251" t="s">
        <v>121</v>
      </c>
      <c r="N126" s="251"/>
      <c r="O126" s="151">
        <v>220</v>
      </c>
      <c r="P126" s="151">
        <v>45</v>
      </c>
      <c r="Q126" s="152">
        <v>43531</v>
      </c>
      <c r="R126" s="165">
        <v>0.43055555555555558</v>
      </c>
    </row>
    <row r="127" spans="1:256" s="70" customFormat="1" x14ac:dyDescent="0.2">
      <c r="A127" s="121">
        <v>2</v>
      </c>
      <c r="B127" s="196" t="s">
        <v>122</v>
      </c>
      <c r="C127" s="196" t="s">
        <v>122</v>
      </c>
      <c r="D127" s="196" t="s">
        <v>122</v>
      </c>
      <c r="E127" s="196" t="s">
        <v>117</v>
      </c>
      <c r="F127" s="196"/>
      <c r="G127" s="196" t="s">
        <v>123</v>
      </c>
      <c r="H127" s="196"/>
      <c r="I127" s="196" t="s">
        <v>124</v>
      </c>
      <c r="J127" s="196"/>
      <c r="K127" s="65" t="s">
        <v>125</v>
      </c>
      <c r="L127" s="66">
        <v>12</v>
      </c>
      <c r="M127" s="196" t="s">
        <v>121</v>
      </c>
      <c r="N127" s="196"/>
      <c r="O127" s="67">
        <v>325</v>
      </c>
      <c r="P127" s="67">
        <v>65</v>
      </c>
      <c r="Q127" s="68">
        <v>43531</v>
      </c>
      <c r="R127" s="69">
        <v>0.4375</v>
      </c>
    </row>
    <row r="128" spans="1:256" s="62" customFormat="1" x14ac:dyDescent="0.2">
      <c r="A128" s="121">
        <v>3</v>
      </c>
      <c r="B128" s="196" t="s">
        <v>126</v>
      </c>
      <c r="C128" s="196" t="s">
        <v>126</v>
      </c>
      <c r="D128" s="196" t="s">
        <v>126</v>
      </c>
      <c r="E128" s="196" t="s">
        <v>117</v>
      </c>
      <c r="F128" s="196"/>
      <c r="G128" s="196" t="s">
        <v>127</v>
      </c>
      <c r="H128" s="196"/>
      <c r="I128" s="196" t="s">
        <v>119</v>
      </c>
      <c r="J128" s="196"/>
      <c r="K128" s="65" t="s">
        <v>128</v>
      </c>
      <c r="L128" s="66">
        <v>12</v>
      </c>
      <c r="M128" s="196" t="s">
        <v>121</v>
      </c>
      <c r="N128" s="196"/>
      <c r="O128" s="67">
        <v>170</v>
      </c>
      <c r="P128" s="67">
        <v>35</v>
      </c>
      <c r="Q128" s="68">
        <v>43531</v>
      </c>
      <c r="R128" s="69">
        <v>0.44444444444444442</v>
      </c>
    </row>
    <row r="129" spans="1:18" s="62" customFormat="1" x14ac:dyDescent="0.2">
      <c r="A129" s="121">
        <v>4</v>
      </c>
      <c r="B129" s="197" t="s">
        <v>129</v>
      </c>
      <c r="C129" s="197" t="s">
        <v>129</v>
      </c>
      <c r="D129" s="197" t="s">
        <v>129</v>
      </c>
      <c r="E129" s="196" t="s">
        <v>117</v>
      </c>
      <c r="F129" s="196"/>
      <c r="G129" s="197" t="s">
        <v>130</v>
      </c>
      <c r="H129" s="197"/>
      <c r="I129" s="197" t="s">
        <v>131</v>
      </c>
      <c r="J129" s="197"/>
      <c r="K129" s="72" t="s">
        <v>132</v>
      </c>
      <c r="L129" s="71">
        <v>12</v>
      </c>
      <c r="M129" s="196" t="s">
        <v>121</v>
      </c>
      <c r="N129" s="196"/>
      <c r="O129" s="73">
        <v>50</v>
      </c>
      <c r="P129" s="73">
        <v>10</v>
      </c>
      <c r="Q129" s="68">
        <v>43531</v>
      </c>
      <c r="R129" s="69">
        <v>0.45138888888888901</v>
      </c>
    </row>
    <row r="130" spans="1:18" s="62" customFormat="1" x14ac:dyDescent="0.2">
      <c r="A130" s="121">
        <v>5</v>
      </c>
      <c r="B130" s="197" t="s">
        <v>133</v>
      </c>
      <c r="C130" s="197" t="s">
        <v>133</v>
      </c>
      <c r="D130" s="197" t="s">
        <v>133</v>
      </c>
      <c r="E130" s="196" t="s">
        <v>117</v>
      </c>
      <c r="F130" s="196"/>
      <c r="G130" s="197" t="s">
        <v>134</v>
      </c>
      <c r="H130" s="197"/>
      <c r="I130" s="197" t="s">
        <v>119</v>
      </c>
      <c r="J130" s="197"/>
      <c r="K130" s="72" t="s">
        <v>135</v>
      </c>
      <c r="L130" s="71">
        <v>12</v>
      </c>
      <c r="M130" s="196" t="s">
        <v>121</v>
      </c>
      <c r="N130" s="196"/>
      <c r="O130" s="73">
        <v>170</v>
      </c>
      <c r="P130" s="73">
        <v>35</v>
      </c>
      <c r="Q130" s="68">
        <v>43531</v>
      </c>
      <c r="R130" s="69">
        <v>0.45833333333333298</v>
      </c>
    </row>
    <row r="131" spans="1:18" s="62" customFormat="1" x14ac:dyDescent="0.2">
      <c r="A131" s="121">
        <v>6</v>
      </c>
      <c r="B131" s="197" t="s">
        <v>136</v>
      </c>
      <c r="C131" s="197" t="s">
        <v>136</v>
      </c>
      <c r="D131" s="197" t="s">
        <v>136</v>
      </c>
      <c r="E131" s="196" t="s">
        <v>117</v>
      </c>
      <c r="F131" s="196"/>
      <c r="G131" s="197" t="s">
        <v>137</v>
      </c>
      <c r="H131" s="197"/>
      <c r="I131" s="197" t="s">
        <v>131</v>
      </c>
      <c r="J131" s="197"/>
      <c r="K131" s="72" t="s">
        <v>138</v>
      </c>
      <c r="L131" s="71">
        <v>12</v>
      </c>
      <c r="M131" s="196" t="s">
        <v>121</v>
      </c>
      <c r="N131" s="196"/>
      <c r="O131" s="73">
        <v>150</v>
      </c>
      <c r="P131" s="73">
        <v>30</v>
      </c>
      <c r="Q131" s="68">
        <v>43531</v>
      </c>
      <c r="R131" s="69">
        <v>0.46527777777777801</v>
      </c>
    </row>
    <row r="132" spans="1:18" s="62" customFormat="1" x14ac:dyDescent="0.2">
      <c r="A132" s="121">
        <v>7</v>
      </c>
      <c r="B132" s="197" t="s">
        <v>139</v>
      </c>
      <c r="C132" s="197" t="s">
        <v>139</v>
      </c>
      <c r="D132" s="197" t="s">
        <v>139</v>
      </c>
      <c r="E132" s="196" t="s">
        <v>117</v>
      </c>
      <c r="F132" s="196"/>
      <c r="G132" s="197" t="s">
        <v>140</v>
      </c>
      <c r="H132" s="197"/>
      <c r="I132" s="197" t="s">
        <v>131</v>
      </c>
      <c r="J132" s="197"/>
      <c r="K132" s="72" t="s">
        <v>141</v>
      </c>
      <c r="L132" s="71">
        <v>12</v>
      </c>
      <c r="M132" s="196" t="s">
        <v>121</v>
      </c>
      <c r="N132" s="196"/>
      <c r="O132" s="73">
        <v>50</v>
      </c>
      <c r="P132" s="73">
        <v>10</v>
      </c>
      <c r="Q132" s="68">
        <v>43531</v>
      </c>
      <c r="R132" s="69">
        <v>0.47222222222222199</v>
      </c>
    </row>
    <row r="133" spans="1:18" s="62" customFormat="1" x14ac:dyDescent="0.2">
      <c r="A133" s="121">
        <v>8</v>
      </c>
      <c r="B133" s="197" t="s">
        <v>142</v>
      </c>
      <c r="C133" s="197" t="s">
        <v>142</v>
      </c>
      <c r="D133" s="197" t="s">
        <v>142</v>
      </c>
      <c r="E133" s="196" t="s">
        <v>117</v>
      </c>
      <c r="F133" s="196"/>
      <c r="G133" s="197" t="s">
        <v>143</v>
      </c>
      <c r="H133" s="197"/>
      <c r="I133" s="197" t="s">
        <v>144</v>
      </c>
      <c r="J133" s="197"/>
      <c r="K133" s="72" t="s">
        <v>145</v>
      </c>
      <c r="L133" s="71">
        <v>12</v>
      </c>
      <c r="M133" s="196" t="s">
        <v>121</v>
      </c>
      <c r="N133" s="196"/>
      <c r="O133" s="73">
        <v>300</v>
      </c>
      <c r="P133" s="73">
        <v>60</v>
      </c>
      <c r="Q133" s="68">
        <v>43531</v>
      </c>
      <c r="R133" s="69">
        <v>0.47916666666666702</v>
      </c>
    </row>
    <row r="134" spans="1:18" s="62" customFormat="1" x14ac:dyDescent="0.2">
      <c r="A134" s="121">
        <v>9</v>
      </c>
      <c r="B134" s="197" t="s">
        <v>146</v>
      </c>
      <c r="C134" s="197" t="s">
        <v>146</v>
      </c>
      <c r="D134" s="197" t="s">
        <v>146</v>
      </c>
      <c r="E134" s="196" t="s">
        <v>117</v>
      </c>
      <c r="F134" s="196"/>
      <c r="G134" s="197" t="s">
        <v>147</v>
      </c>
      <c r="H134" s="197"/>
      <c r="I134" s="197" t="s">
        <v>131</v>
      </c>
      <c r="J134" s="197"/>
      <c r="K134" s="72" t="s">
        <v>148</v>
      </c>
      <c r="L134" s="71">
        <v>12</v>
      </c>
      <c r="M134" s="196" t="s">
        <v>121</v>
      </c>
      <c r="N134" s="196"/>
      <c r="O134" s="73">
        <v>50</v>
      </c>
      <c r="P134" s="73">
        <v>10</v>
      </c>
      <c r="Q134" s="68">
        <v>43531</v>
      </c>
      <c r="R134" s="69">
        <v>0.48611111111111099</v>
      </c>
    </row>
    <row r="135" spans="1:18" s="62" customFormat="1" x14ac:dyDescent="0.2">
      <c r="A135" s="121">
        <v>10</v>
      </c>
      <c r="B135" s="197" t="s">
        <v>149</v>
      </c>
      <c r="C135" s="197"/>
      <c r="D135" s="197"/>
      <c r="E135" s="196" t="s">
        <v>117</v>
      </c>
      <c r="F135" s="196"/>
      <c r="G135" s="197" t="s">
        <v>150</v>
      </c>
      <c r="H135" s="197"/>
      <c r="I135" s="197" t="s">
        <v>151</v>
      </c>
      <c r="J135" s="197"/>
      <c r="K135" s="72" t="s">
        <v>152</v>
      </c>
      <c r="L135" s="71">
        <v>12</v>
      </c>
      <c r="M135" s="196" t="s">
        <v>121</v>
      </c>
      <c r="N135" s="196"/>
      <c r="O135" s="73">
        <v>250</v>
      </c>
      <c r="P135" s="73">
        <v>50</v>
      </c>
      <c r="Q135" s="68">
        <v>43531</v>
      </c>
      <c r="R135" s="69">
        <v>0.49305555555555503</v>
      </c>
    </row>
    <row r="136" spans="1:18" s="62" customFormat="1" x14ac:dyDescent="0.2">
      <c r="A136" s="121">
        <v>11</v>
      </c>
      <c r="B136" s="197" t="s">
        <v>153</v>
      </c>
      <c r="C136" s="197"/>
      <c r="D136" s="197"/>
      <c r="E136" s="196" t="s">
        <v>117</v>
      </c>
      <c r="F136" s="196"/>
      <c r="G136" s="197" t="s">
        <v>154</v>
      </c>
      <c r="H136" s="197"/>
      <c r="I136" s="197" t="s">
        <v>119</v>
      </c>
      <c r="J136" s="197"/>
      <c r="K136" s="72" t="s">
        <v>155</v>
      </c>
      <c r="L136" s="71">
        <v>12</v>
      </c>
      <c r="M136" s="196" t="s">
        <v>121</v>
      </c>
      <c r="N136" s="196"/>
      <c r="O136" s="73">
        <v>200</v>
      </c>
      <c r="P136" s="73">
        <v>40</v>
      </c>
      <c r="Q136" s="68">
        <v>43531</v>
      </c>
      <c r="R136" s="69">
        <v>0.5</v>
      </c>
    </row>
    <row r="137" spans="1:18" s="62" customFormat="1" x14ac:dyDescent="0.2">
      <c r="A137" s="121">
        <v>12</v>
      </c>
      <c r="B137" s="197" t="s">
        <v>516</v>
      </c>
      <c r="C137" s="197"/>
      <c r="D137" s="197"/>
      <c r="E137" s="196" t="s">
        <v>117</v>
      </c>
      <c r="F137" s="196"/>
      <c r="G137" s="197" t="s">
        <v>517</v>
      </c>
      <c r="H137" s="197"/>
      <c r="I137" s="197" t="s">
        <v>119</v>
      </c>
      <c r="J137" s="197"/>
      <c r="K137" s="72" t="s">
        <v>518</v>
      </c>
      <c r="L137" s="71">
        <v>12</v>
      </c>
      <c r="M137" s="196" t="s">
        <v>121</v>
      </c>
      <c r="N137" s="196"/>
      <c r="O137" s="73">
        <v>150</v>
      </c>
      <c r="P137" s="73">
        <v>30</v>
      </c>
      <c r="Q137" s="68">
        <v>43531</v>
      </c>
      <c r="R137" s="111">
        <v>0.58333333333333337</v>
      </c>
    </row>
    <row r="138" spans="1:18" s="62" customFormat="1" x14ac:dyDescent="0.2">
      <c r="A138" s="121">
        <v>13</v>
      </c>
      <c r="B138" s="197" t="s">
        <v>156</v>
      </c>
      <c r="C138" s="197"/>
      <c r="D138" s="197"/>
      <c r="E138" s="196" t="s">
        <v>117</v>
      </c>
      <c r="F138" s="196"/>
      <c r="G138" s="197" t="s">
        <v>157</v>
      </c>
      <c r="H138" s="197"/>
      <c r="I138" s="197" t="s">
        <v>144</v>
      </c>
      <c r="J138" s="197"/>
      <c r="K138" s="72" t="s">
        <v>158</v>
      </c>
      <c r="L138" s="71">
        <v>12</v>
      </c>
      <c r="M138" s="196" t="s">
        <v>121</v>
      </c>
      <c r="N138" s="196"/>
      <c r="O138" s="73">
        <v>300</v>
      </c>
      <c r="P138" s="73">
        <v>60</v>
      </c>
      <c r="Q138" s="68">
        <v>43531</v>
      </c>
      <c r="R138" s="111">
        <v>0.59027777777777779</v>
      </c>
    </row>
    <row r="139" spans="1:18" s="62" customFormat="1" x14ac:dyDescent="0.2">
      <c r="A139" s="121">
        <v>14</v>
      </c>
      <c r="B139" s="197" t="s">
        <v>159</v>
      </c>
      <c r="C139" s="197"/>
      <c r="D139" s="197"/>
      <c r="E139" s="196" t="s">
        <v>117</v>
      </c>
      <c r="F139" s="196"/>
      <c r="G139" s="197" t="s">
        <v>160</v>
      </c>
      <c r="H139" s="197"/>
      <c r="I139" s="197" t="s">
        <v>131</v>
      </c>
      <c r="J139" s="197"/>
      <c r="K139" s="72" t="s">
        <v>161</v>
      </c>
      <c r="L139" s="71">
        <v>12</v>
      </c>
      <c r="M139" s="196" t="s">
        <v>121</v>
      </c>
      <c r="N139" s="196"/>
      <c r="O139" s="73">
        <v>50</v>
      </c>
      <c r="P139" s="73">
        <v>10</v>
      </c>
      <c r="Q139" s="68">
        <v>43531</v>
      </c>
      <c r="R139" s="111">
        <v>0.59722222222222221</v>
      </c>
    </row>
    <row r="140" spans="1:18" s="62" customFormat="1" x14ac:dyDescent="0.2">
      <c r="A140" s="121">
        <v>15</v>
      </c>
      <c r="B140" s="197" t="s">
        <v>162</v>
      </c>
      <c r="C140" s="197"/>
      <c r="D140" s="197"/>
      <c r="E140" s="196" t="s">
        <v>117</v>
      </c>
      <c r="F140" s="196"/>
      <c r="G140" s="197" t="s">
        <v>163</v>
      </c>
      <c r="H140" s="197"/>
      <c r="I140" s="197" t="s">
        <v>151</v>
      </c>
      <c r="J140" s="197"/>
      <c r="K140" s="72" t="s">
        <v>164</v>
      </c>
      <c r="L140" s="71">
        <v>12</v>
      </c>
      <c r="M140" s="196" t="s">
        <v>121</v>
      </c>
      <c r="N140" s="196"/>
      <c r="O140" s="73">
        <v>150</v>
      </c>
      <c r="P140" s="73">
        <v>30</v>
      </c>
      <c r="Q140" s="68">
        <v>43531</v>
      </c>
      <c r="R140" s="111">
        <v>0.60416666666666696</v>
      </c>
    </row>
    <row r="141" spans="1:18" s="62" customFormat="1" x14ac:dyDescent="0.2">
      <c r="A141" s="121">
        <v>16</v>
      </c>
      <c r="B141" s="197" t="s">
        <v>165</v>
      </c>
      <c r="C141" s="197"/>
      <c r="D141" s="197"/>
      <c r="E141" s="196" t="s">
        <v>117</v>
      </c>
      <c r="F141" s="196"/>
      <c r="G141" s="197" t="s">
        <v>166</v>
      </c>
      <c r="H141" s="197"/>
      <c r="I141" s="197" t="s">
        <v>167</v>
      </c>
      <c r="J141" s="197"/>
      <c r="K141" s="72" t="s">
        <v>168</v>
      </c>
      <c r="L141" s="71">
        <v>12</v>
      </c>
      <c r="M141" s="196" t="s">
        <v>121</v>
      </c>
      <c r="N141" s="196"/>
      <c r="O141" s="73">
        <v>150</v>
      </c>
      <c r="P141" s="73">
        <v>30</v>
      </c>
      <c r="Q141" s="68">
        <v>43531</v>
      </c>
      <c r="R141" s="111">
        <v>0.61111111111111105</v>
      </c>
    </row>
    <row r="142" spans="1:18" s="62" customFormat="1" x14ac:dyDescent="0.2">
      <c r="A142" s="121">
        <v>17</v>
      </c>
      <c r="B142" s="195" t="s">
        <v>519</v>
      </c>
      <c r="C142" s="195"/>
      <c r="D142" s="195"/>
      <c r="E142" s="196" t="s">
        <v>117</v>
      </c>
      <c r="F142" s="196"/>
      <c r="G142" s="197" t="s">
        <v>520</v>
      </c>
      <c r="H142" s="197"/>
      <c r="I142" s="197" t="s">
        <v>131</v>
      </c>
      <c r="J142" s="197"/>
      <c r="K142" s="72" t="s">
        <v>521</v>
      </c>
      <c r="L142" s="71">
        <v>12</v>
      </c>
      <c r="M142" s="196" t="s">
        <v>121</v>
      </c>
      <c r="N142" s="196"/>
      <c r="O142" s="73">
        <v>50</v>
      </c>
      <c r="P142" s="73">
        <v>10</v>
      </c>
      <c r="Q142" s="68">
        <v>43531</v>
      </c>
      <c r="R142" s="111">
        <v>0.61805555555555503</v>
      </c>
    </row>
    <row r="143" spans="1:18" s="62" customFormat="1" x14ac:dyDescent="0.2">
      <c r="A143" s="121">
        <v>18</v>
      </c>
      <c r="B143" s="195" t="s">
        <v>522</v>
      </c>
      <c r="C143" s="195"/>
      <c r="D143" s="195"/>
      <c r="E143" s="196" t="s">
        <v>117</v>
      </c>
      <c r="F143" s="196"/>
      <c r="G143" s="197" t="s">
        <v>523</v>
      </c>
      <c r="H143" s="197"/>
      <c r="I143" s="197" t="s">
        <v>119</v>
      </c>
      <c r="J143" s="197"/>
      <c r="K143" s="72" t="s">
        <v>524</v>
      </c>
      <c r="L143" s="71">
        <v>12</v>
      </c>
      <c r="M143" s="196" t="s">
        <v>121</v>
      </c>
      <c r="N143" s="196"/>
      <c r="O143" s="73">
        <v>200</v>
      </c>
      <c r="P143" s="73">
        <v>40</v>
      </c>
      <c r="Q143" s="68">
        <v>43531</v>
      </c>
      <c r="R143" s="111">
        <v>0.625</v>
      </c>
    </row>
    <row r="144" spans="1:18" s="62" customFormat="1" x14ac:dyDescent="0.2">
      <c r="A144" s="121">
        <v>19</v>
      </c>
      <c r="B144" s="195" t="s">
        <v>525</v>
      </c>
      <c r="C144" s="195"/>
      <c r="D144" s="195"/>
      <c r="E144" s="196" t="s">
        <v>117</v>
      </c>
      <c r="F144" s="196"/>
      <c r="G144" s="197" t="s">
        <v>526</v>
      </c>
      <c r="H144" s="197"/>
      <c r="I144" s="197" t="s">
        <v>119</v>
      </c>
      <c r="J144" s="197"/>
      <c r="K144" s="72" t="s">
        <v>527</v>
      </c>
      <c r="L144" s="71" t="s">
        <v>595</v>
      </c>
      <c r="M144" s="196" t="s">
        <v>121</v>
      </c>
      <c r="N144" s="196"/>
      <c r="O144" s="73">
        <v>200</v>
      </c>
      <c r="P144" s="73">
        <v>40</v>
      </c>
      <c r="Q144" s="68">
        <v>43531</v>
      </c>
      <c r="R144" s="111">
        <v>0.63194444444444398</v>
      </c>
    </row>
    <row r="145" spans="1:18" s="62" customFormat="1" x14ac:dyDescent="0.2">
      <c r="A145" s="121">
        <v>20</v>
      </c>
      <c r="B145" s="195" t="s">
        <v>528</v>
      </c>
      <c r="C145" s="195"/>
      <c r="D145" s="195"/>
      <c r="E145" s="196" t="s">
        <v>117</v>
      </c>
      <c r="F145" s="196"/>
      <c r="G145" s="197" t="s">
        <v>529</v>
      </c>
      <c r="H145" s="197"/>
      <c r="I145" s="197" t="s">
        <v>119</v>
      </c>
      <c r="J145" s="197"/>
      <c r="K145" s="72" t="s">
        <v>530</v>
      </c>
      <c r="L145" s="71">
        <v>12</v>
      </c>
      <c r="M145" s="196" t="s">
        <v>121</v>
      </c>
      <c r="N145" s="196"/>
      <c r="O145" s="73">
        <v>200</v>
      </c>
      <c r="P145" s="73">
        <v>40</v>
      </c>
      <c r="Q145" s="68">
        <v>43531</v>
      </c>
      <c r="R145" s="111">
        <v>0.63888888888888895</v>
      </c>
    </row>
    <row r="146" spans="1:18" s="62" customFormat="1" x14ac:dyDescent="0.2">
      <c r="A146" s="121">
        <v>21</v>
      </c>
      <c r="B146" s="195" t="s">
        <v>531</v>
      </c>
      <c r="C146" s="195"/>
      <c r="D146" s="195"/>
      <c r="E146" s="196" t="s">
        <v>117</v>
      </c>
      <c r="F146" s="196"/>
      <c r="G146" s="197" t="s">
        <v>532</v>
      </c>
      <c r="H146" s="197"/>
      <c r="I146" s="197" t="s">
        <v>119</v>
      </c>
      <c r="J146" s="197"/>
      <c r="K146" s="72" t="s">
        <v>533</v>
      </c>
      <c r="L146" s="71">
        <v>12</v>
      </c>
      <c r="M146" s="196" t="s">
        <v>121</v>
      </c>
      <c r="N146" s="196"/>
      <c r="O146" s="73">
        <v>200</v>
      </c>
      <c r="P146" s="73">
        <v>40</v>
      </c>
      <c r="Q146" s="68">
        <v>43531</v>
      </c>
      <c r="R146" s="111">
        <v>0.64583333333333304</v>
      </c>
    </row>
    <row r="147" spans="1:18" s="62" customFormat="1" x14ac:dyDescent="0.2">
      <c r="A147" s="121">
        <v>22</v>
      </c>
      <c r="B147" s="195" t="s">
        <v>534</v>
      </c>
      <c r="C147" s="195"/>
      <c r="D147" s="195"/>
      <c r="E147" s="196" t="s">
        <v>117</v>
      </c>
      <c r="F147" s="196"/>
      <c r="G147" s="197" t="s">
        <v>535</v>
      </c>
      <c r="H147" s="197"/>
      <c r="I147" s="197" t="s">
        <v>119</v>
      </c>
      <c r="J147" s="197"/>
      <c r="K147" s="72" t="s">
        <v>536</v>
      </c>
      <c r="L147" s="71">
        <v>12</v>
      </c>
      <c r="M147" s="196" t="s">
        <v>121</v>
      </c>
      <c r="N147" s="196"/>
      <c r="O147" s="73">
        <v>200</v>
      </c>
      <c r="P147" s="73">
        <v>40</v>
      </c>
      <c r="Q147" s="68">
        <v>43531</v>
      </c>
      <c r="R147" s="111">
        <v>0.65277777777777801</v>
      </c>
    </row>
    <row r="148" spans="1:18" s="62" customFormat="1" x14ac:dyDescent="0.2">
      <c r="A148" s="121">
        <v>23</v>
      </c>
      <c r="B148" s="201" t="s">
        <v>537</v>
      </c>
      <c r="C148" s="201"/>
      <c r="D148" s="201"/>
      <c r="E148" s="196" t="s">
        <v>117</v>
      </c>
      <c r="F148" s="196"/>
      <c r="G148" s="197" t="s">
        <v>123</v>
      </c>
      <c r="H148" s="197"/>
      <c r="I148" s="197" t="s">
        <v>131</v>
      </c>
      <c r="J148" s="197"/>
      <c r="K148" s="72" t="s">
        <v>538</v>
      </c>
      <c r="L148" s="71">
        <v>16</v>
      </c>
      <c r="M148" s="196" t="s">
        <v>121</v>
      </c>
      <c r="N148" s="196"/>
      <c r="O148" s="73">
        <v>50</v>
      </c>
      <c r="P148" s="73">
        <v>10</v>
      </c>
      <c r="Q148" s="68">
        <v>43531</v>
      </c>
      <c r="R148" s="111">
        <v>0.65972222222222199</v>
      </c>
    </row>
    <row r="149" spans="1:18" s="62" customFormat="1" x14ac:dyDescent="0.2">
      <c r="A149" s="121">
        <v>24</v>
      </c>
      <c r="B149" s="201" t="s">
        <v>539</v>
      </c>
      <c r="C149" s="201"/>
      <c r="D149" s="201"/>
      <c r="E149" s="196" t="s">
        <v>117</v>
      </c>
      <c r="F149" s="196"/>
      <c r="G149" s="197" t="s">
        <v>540</v>
      </c>
      <c r="H149" s="197"/>
      <c r="I149" s="197" t="s">
        <v>119</v>
      </c>
      <c r="J149" s="197"/>
      <c r="K149" s="72" t="s">
        <v>541</v>
      </c>
      <c r="L149" s="71">
        <v>12</v>
      </c>
      <c r="M149" s="196" t="s">
        <v>121</v>
      </c>
      <c r="N149" s="196"/>
      <c r="O149" s="73">
        <v>200</v>
      </c>
      <c r="P149" s="73">
        <v>40</v>
      </c>
      <c r="Q149" s="68">
        <v>43531</v>
      </c>
      <c r="R149" s="111">
        <v>0.66666666666666596</v>
      </c>
    </row>
    <row r="150" spans="1:18" s="62" customFormat="1" x14ac:dyDescent="0.2">
      <c r="A150" s="121">
        <v>25</v>
      </c>
      <c r="B150" s="201" t="s">
        <v>542</v>
      </c>
      <c r="C150" s="201"/>
      <c r="D150" s="201"/>
      <c r="E150" s="196" t="s">
        <v>117</v>
      </c>
      <c r="F150" s="196"/>
      <c r="G150" s="197" t="s">
        <v>520</v>
      </c>
      <c r="H150" s="197"/>
      <c r="I150" s="197" t="s">
        <v>119</v>
      </c>
      <c r="J150" s="197"/>
      <c r="K150" s="72" t="s">
        <v>543</v>
      </c>
      <c r="L150" s="71">
        <v>12</v>
      </c>
      <c r="M150" s="196" t="s">
        <v>121</v>
      </c>
      <c r="N150" s="196"/>
      <c r="O150" s="73">
        <v>200</v>
      </c>
      <c r="P150" s="73">
        <v>40</v>
      </c>
      <c r="Q150" s="98">
        <v>43532</v>
      </c>
      <c r="R150" s="111">
        <v>0.39583333333333331</v>
      </c>
    </row>
    <row r="151" spans="1:18" s="62" customFormat="1" x14ac:dyDescent="0.2">
      <c r="A151" s="121">
        <v>26</v>
      </c>
      <c r="B151" s="201" t="s">
        <v>544</v>
      </c>
      <c r="C151" s="201"/>
      <c r="D151" s="201"/>
      <c r="E151" s="196" t="s">
        <v>117</v>
      </c>
      <c r="F151" s="196"/>
      <c r="G151" s="197" t="s">
        <v>545</v>
      </c>
      <c r="H151" s="197"/>
      <c r="I151" s="197" t="s">
        <v>144</v>
      </c>
      <c r="J151" s="197"/>
      <c r="K151" s="72" t="s">
        <v>546</v>
      </c>
      <c r="L151" s="71">
        <v>12</v>
      </c>
      <c r="M151" s="196" t="s">
        <v>121</v>
      </c>
      <c r="N151" s="196"/>
      <c r="O151" s="73">
        <v>350</v>
      </c>
      <c r="P151" s="73">
        <v>70</v>
      </c>
      <c r="Q151" s="98">
        <v>43532</v>
      </c>
      <c r="R151" s="111">
        <v>0.40277777777777773</v>
      </c>
    </row>
    <row r="152" spans="1:18" s="62" customFormat="1" x14ac:dyDescent="0.2">
      <c r="A152" s="120">
        <v>27</v>
      </c>
      <c r="B152" s="201" t="s">
        <v>547</v>
      </c>
      <c r="C152" s="201"/>
      <c r="D152" s="201"/>
      <c r="E152" s="196" t="s">
        <v>117</v>
      </c>
      <c r="F152" s="196"/>
      <c r="G152" s="197" t="s">
        <v>548</v>
      </c>
      <c r="H152" s="197"/>
      <c r="I152" s="197" t="s">
        <v>119</v>
      </c>
      <c r="J152" s="197"/>
      <c r="K152" s="72" t="s">
        <v>549</v>
      </c>
      <c r="L152" s="71">
        <v>12</v>
      </c>
      <c r="M152" s="196" t="s">
        <v>121</v>
      </c>
      <c r="N152" s="196"/>
      <c r="O152" s="73">
        <v>2500</v>
      </c>
      <c r="P152" s="73">
        <v>500</v>
      </c>
      <c r="Q152" s="98">
        <v>43532</v>
      </c>
      <c r="R152" s="111">
        <v>0.40972222222222199</v>
      </c>
    </row>
    <row r="153" spans="1:18" s="62" customFormat="1" x14ac:dyDescent="0.2">
      <c r="A153" s="120">
        <v>28</v>
      </c>
      <c r="B153" s="195" t="s">
        <v>550</v>
      </c>
      <c r="C153" s="195"/>
      <c r="D153" s="195"/>
      <c r="E153" s="196" t="s">
        <v>117</v>
      </c>
      <c r="F153" s="196"/>
      <c r="G153" s="197" t="s">
        <v>123</v>
      </c>
      <c r="H153" s="197"/>
      <c r="I153" s="197" t="s">
        <v>151</v>
      </c>
      <c r="J153" s="197"/>
      <c r="K153" s="72" t="s">
        <v>551</v>
      </c>
      <c r="L153" s="71">
        <v>12</v>
      </c>
      <c r="M153" s="196" t="s">
        <v>121</v>
      </c>
      <c r="N153" s="196"/>
      <c r="O153" s="73">
        <v>200</v>
      </c>
      <c r="P153" s="73">
        <v>40</v>
      </c>
      <c r="Q153" s="98">
        <v>43532</v>
      </c>
      <c r="R153" s="111">
        <v>0.41666666666666702</v>
      </c>
    </row>
    <row r="154" spans="1:18" s="62" customFormat="1" ht="13.5" thickBot="1" x14ac:dyDescent="0.25">
      <c r="A154" s="166">
        <v>29</v>
      </c>
      <c r="B154" s="198" t="s">
        <v>552</v>
      </c>
      <c r="C154" s="198"/>
      <c r="D154" s="198"/>
      <c r="E154" s="199" t="s">
        <v>117</v>
      </c>
      <c r="F154" s="199"/>
      <c r="G154" s="200" t="s">
        <v>553</v>
      </c>
      <c r="H154" s="200"/>
      <c r="I154" s="200" t="s">
        <v>119</v>
      </c>
      <c r="J154" s="200"/>
      <c r="K154" s="113" t="s">
        <v>554</v>
      </c>
      <c r="L154" s="112">
        <v>12</v>
      </c>
      <c r="M154" s="199" t="s">
        <v>121</v>
      </c>
      <c r="N154" s="199"/>
      <c r="O154" s="114">
        <v>150</v>
      </c>
      <c r="P154" s="114">
        <v>30</v>
      </c>
      <c r="Q154" s="115">
        <v>43532</v>
      </c>
      <c r="R154" s="116">
        <v>0.42361111111111099</v>
      </c>
    </row>
    <row r="155" spans="1:18" s="62" customFormat="1" x14ac:dyDescent="0.2">
      <c r="C155" s="90"/>
      <c r="D155" s="90"/>
      <c r="E155" s="90"/>
      <c r="F155" s="90"/>
      <c r="G155" s="91"/>
      <c r="H155" s="91"/>
      <c r="I155" s="91"/>
      <c r="J155" s="92"/>
      <c r="K155" s="93"/>
      <c r="O155" s="92"/>
      <c r="P155" s="92"/>
      <c r="Q155" s="94"/>
      <c r="R155" s="91"/>
    </row>
    <row r="156" spans="1:18" s="62" customFormat="1" ht="16.5" thickBot="1" x14ac:dyDescent="0.3">
      <c r="A156" s="193" t="s">
        <v>593</v>
      </c>
      <c r="B156" s="193"/>
      <c r="C156" s="193"/>
      <c r="D156" s="193"/>
      <c r="E156" s="193"/>
      <c r="F156" s="193"/>
      <c r="G156" s="193"/>
      <c r="H156" s="193"/>
      <c r="I156" s="193"/>
      <c r="J156" s="193"/>
      <c r="K156" s="193"/>
      <c r="L156" s="193"/>
      <c r="M156" s="193"/>
      <c r="N156" s="193"/>
      <c r="O156" s="193"/>
      <c r="P156" s="193"/>
      <c r="Q156" s="193"/>
      <c r="R156" s="193"/>
    </row>
    <row r="157" spans="1:18" s="62" customFormat="1" ht="12" customHeight="1" thickBot="1" x14ac:dyDescent="0.25">
      <c r="A157" s="189" t="s">
        <v>17</v>
      </c>
      <c r="B157" s="189" t="s">
        <v>109</v>
      </c>
      <c r="C157" s="189" t="s">
        <v>110</v>
      </c>
      <c r="D157" s="189"/>
      <c r="E157" s="189"/>
      <c r="F157" s="189" t="s">
        <v>2</v>
      </c>
      <c r="G157" s="189" t="s">
        <v>111</v>
      </c>
      <c r="H157" s="189" t="s">
        <v>555</v>
      </c>
      <c r="I157" s="189" t="s">
        <v>556</v>
      </c>
      <c r="J157" s="189"/>
      <c r="K157" s="194" t="s">
        <v>114</v>
      </c>
      <c r="L157" s="189" t="s">
        <v>557</v>
      </c>
      <c r="M157" s="189" t="s">
        <v>558</v>
      </c>
      <c r="N157" s="189"/>
      <c r="O157" s="190" t="s">
        <v>20</v>
      </c>
      <c r="P157" s="190" t="s">
        <v>3</v>
      </c>
      <c r="Q157" s="250" t="s">
        <v>4</v>
      </c>
      <c r="R157" s="250"/>
    </row>
    <row r="158" spans="1:18" s="62" customFormat="1" ht="25.5" customHeight="1" thickBot="1" x14ac:dyDescent="0.25">
      <c r="A158" s="189"/>
      <c r="B158" s="189"/>
      <c r="C158" s="189"/>
      <c r="D158" s="189"/>
      <c r="E158" s="189"/>
      <c r="F158" s="189"/>
      <c r="G158" s="189"/>
      <c r="H158" s="189"/>
      <c r="I158" s="189" t="s">
        <v>559</v>
      </c>
      <c r="J158" s="189"/>
      <c r="K158" s="194"/>
      <c r="L158" s="189"/>
      <c r="M158" s="189"/>
      <c r="N158" s="189"/>
      <c r="O158" s="190"/>
      <c r="P158" s="190"/>
      <c r="Q158" s="153" t="s">
        <v>5</v>
      </c>
      <c r="R158" s="117" t="s">
        <v>6</v>
      </c>
    </row>
    <row r="159" spans="1:18" s="62" customFormat="1" x14ac:dyDescent="0.2">
      <c r="A159" s="161">
        <v>1</v>
      </c>
      <c r="B159" s="154" t="s">
        <v>560</v>
      </c>
      <c r="C159" s="155" t="s">
        <v>561</v>
      </c>
      <c r="D159" s="155"/>
      <c r="E159" s="155"/>
      <c r="F159" s="154" t="s">
        <v>562</v>
      </c>
      <c r="G159" s="156" t="s">
        <v>563</v>
      </c>
      <c r="H159" s="154">
        <v>1988</v>
      </c>
      <c r="I159" s="191" t="s">
        <v>564</v>
      </c>
      <c r="J159" s="191"/>
      <c r="K159" s="157" t="s">
        <v>121</v>
      </c>
      <c r="L159" s="158">
        <v>880488482</v>
      </c>
      <c r="M159" s="192" t="s">
        <v>565</v>
      </c>
      <c r="N159" s="192"/>
      <c r="O159" s="151">
        <v>600</v>
      </c>
      <c r="P159" s="159">
        <v>120</v>
      </c>
      <c r="Q159" s="160">
        <v>43532</v>
      </c>
      <c r="R159" s="162" t="s">
        <v>573</v>
      </c>
    </row>
    <row r="160" spans="1:18" s="62" customFormat="1" ht="13.5" thickBot="1" x14ac:dyDescent="0.25">
      <c r="A160" s="163">
        <v>2</v>
      </c>
      <c r="B160" s="99" t="s">
        <v>566</v>
      </c>
      <c r="C160" s="100" t="s">
        <v>567</v>
      </c>
      <c r="D160" s="101"/>
      <c r="E160" s="101"/>
      <c r="F160" s="99" t="s">
        <v>568</v>
      </c>
      <c r="G160" s="100" t="s">
        <v>569</v>
      </c>
      <c r="H160" s="99">
        <v>1991</v>
      </c>
      <c r="I160" s="187" t="s">
        <v>570</v>
      </c>
      <c r="J160" s="187"/>
      <c r="K160" s="102" t="s">
        <v>121</v>
      </c>
      <c r="L160" s="103" t="s">
        <v>571</v>
      </c>
      <c r="M160" s="188" t="s">
        <v>572</v>
      </c>
      <c r="N160" s="188"/>
      <c r="O160" s="104">
        <v>7000</v>
      </c>
      <c r="P160" s="105">
        <v>1400</v>
      </c>
      <c r="Q160" s="106">
        <v>43532</v>
      </c>
      <c r="R160" s="107" t="s">
        <v>574</v>
      </c>
    </row>
  </sheetData>
  <mergeCells count="432">
    <mergeCell ref="Q51:R51"/>
    <mergeCell ref="B5:R5"/>
    <mergeCell ref="I51:I52"/>
    <mergeCell ref="J51:J52"/>
    <mergeCell ref="K51:K52"/>
    <mergeCell ref="L51:L52"/>
    <mergeCell ref="M51:N52"/>
    <mergeCell ref="O51:O52"/>
    <mergeCell ref="C16:D16"/>
    <mergeCell ref="C112:E112"/>
    <mergeCell ref="C82:E82"/>
    <mergeCell ref="A51:A52"/>
    <mergeCell ref="B51:B52"/>
    <mergeCell ref="C51:E52"/>
    <mergeCell ref="F51:F52"/>
    <mergeCell ref="G51:G52"/>
    <mergeCell ref="H51:H52"/>
    <mergeCell ref="P51:P52"/>
    <mergeCell ref="G143:H143"/>
    <mergeCell ref="I143:J143"/>
    <mergeCell ref="M143:N143"/>
    <mergeCell ref="B144:D144"/>
    <mergeCell ref="E144:F144"/>
    <mergeCell ref="G144:H144"/>
    <mergeCell ref="I144:J144"/>
    <mergeCell ref="M144:N144"/>
    <mergeCell ref="C45:E45"/>
    <mergeCell ref="C47:E47"/>
    <mergeCell ref="C48:E48"/>
    <mergeCell ref="C53:E53"/>
    <mergeCell ref="C54:E54"/>
    <mergeCell ref="B143:D143"/>
    <mergeCell ref="E143:F143"/>
    <mergeCell ref="B141:D141"/>
    <mergeCell ref="E141:F141"/>
    <mergeCell ref="B139:D139"/>
    <mergeCell ref="M81:N81"/>
    <mergeCell ref="M82:N82"/>
    <mergeCell ref="M83:N83"/>
    <mergeCell ref="C75:E75"/>
    <mergeCell ref="C77:E77"/>
    <mergeCell ref="C76:E76"/>
    <mergeCell ref="B140:D140"/>
    <mergeCell ref="E140:F140"/>
    <mergeCell ref="G140:H140"/>
    <mergeCell ref="I140:J140"/>
    <mergeCell ref="M140:N140"/>
    <mergeCell ref="G141:H141"/>
    <mergeCell ref="I141:J141"/>
    <mergeCell ref="M141:N141"/>
    <mergeCell ref="B142:D142"/>
    <mergeCell ref="E142:F142"/>
    <mergeCell ref="G142:H142"/>
    <mergeCell ref="I142:J142"/>
    <mergeCell ref="M142:N142"/>
    <mergeCell ref="B138:D138"/>
    <mergeCell ref="E138:F138"/>
    <mergeCell ref="G138:H138"/>
    <mergeCell ref="I138:J138"/>
    <mergeCell ref="M138:N138"/>
    <mergeCell ref="E139:F139"/>
    <mergeCell ref="G139:H139"/>
    <mergeCell ref="I139:J139"/>
    <mergeCell ref="M139:N139"/>
    <mergeCell ref="B136:D136"/>
    <mergeCell ref="E136:F136"/>
    <mergeCell ref="G136:H136"/>
    <mergeCell ref="I136:J136"/>
    <mergeCell ref="M136:N136"/>
    <mergeCell ref="B137:D137"/>
    <mergeCell ref="E137:F137"/>
    <mergeCell ref="G137:H137"/>
    <mergeCell ref="I137:J137"/>
    <mergeCell ref="M137:N137"/>
    <mergeCell ref="B134:D134"/>
    <mergeCell ref="E134:F134"/>
    <mergeCell ref="G134:H134"/>
    <mergeCell ref="I134:J134"/>
    <mergeCell ref="M134:N134"/>
    <mergeCell ref="B135:D135"/>
    <mergeCell ref="E135:F135"/>
    <mergeCell ref="G135:H135"/>
    <mergeCell ref="I135:J135"/>
    <mergeCell ref="M135:N135"/>
    <mergeCell ref="B132:D132"/>
    <mergeCell ref="E132:F132"/>
    <mergeCell ref="G132:H132"/>
    <mergeCell ref="I132:J132"/>
    <mergeCell ref="M132:N132"/>
    <mergeCell ref="B133:D133"/>
    <mergeCell ref="E133:F133"/>
    <mergeCell ref="G133:H133"/>
    <mergeCell ref="I133:J133"/>
    <mergeCell ref="M133:N133"/>
    <mergeCell ref="B130:D130"/>
    <mergeCell ref="E130:F130"/>
    <mergeCell ref="G130:H130"/>
    <mergeCell ref="I130:J130"/>
    <mergeCell ref="M130:N130"/>
    <mergeCell ref="B131:D131"/>
    <mergeCell ref="E131:F131"/>
    <mergeCell ref="G131:H131"/>
    <mergeCell ref="I131:J131"/>
    <mergeCell ref="M131:N131"/>
    <mergeCell ref="B128:D128"/>
    <mergeCell ref="E128:F128"/>
    <mergeCell ref="G128:H128"/>
    <mergeCell ref="I128:J128"/>
    <mergeCell ref="M128:N128"/>
    <mergeCell ref="B129:D129"/>
    <mergeCell ref="E129:F129"/>
    <mergeCell ref="G129:H129"/>
    <mergeCell ref="I129:J129"/>
    <mergeCell ref="M129:N129"/>
    <mergeCell ref="B126:D126"/>
    <mergeCell ref="E126:F126"/>
    <mergeCell ref="G126:H126"/>
    <mergeCell ref="I126:J126"/>
    <mergeCell ref="M126:N126"/>
    <mergeCell ref="B127:D127"/>
    <mergeCell ref="E127:F127"/>
    <mergeCell ref="G127:H127"/>
    <mergeCell ref="I127:J127"/>
    <mergeCell ref="M127:N127"/>
    <mergeCell ref="C57:E57"/>
    <mergeCell ref="M57:N57"/>
    <mergeCell ref="C97:E97"/>
    <mergeCell ref="M74:N74"/>
    <mergeCell ref="C102:E102"/>
    <mergeCell ref="C106:E106"/>
    <mergeCell ref="J100:J101"/>
    <mergeCell ref="L100:L101"/>
    <mergeCell ref="C100:E101"/>
    <mergeCell ref="C104:E104"/>
    <mergeCell ref="C105:E105"/>
    <mergeCell ref="C78:E78"/>
    <mergeCell ref="C79:E79"/>
    <mergeCell ref="C80:E80"/>
    <mergeCell ref="M76:N76"/>
    <mergeCell ref="C83:E83"/>
    <mergeCell ref="C94:E94"/>
    <mergeCell ref="C96:E96"/>
    <mergeCell ref="M94:N94"/>
    <mergeCell ref="M96:N96"/>
    <mergeCell ref="M95:N95"/>
    <mergeCell ref="M85:N85"/>
    <mergeCell ref="M86:N86"/>
    <mergeCell ref="M87:N87"/>
    <mergeCell ref="A100:A101"/>
    <mergeCell ref="M97:N97"/>
    <mergeCell ref="C70:E70"/>
    <mergeCell ref="C71:E71"/>
    <mergeCell ref="M58:N58"/>
    <mergeCell ref="C66:E66"/>
    <mergeCell ref="C58:E58"/>
    <mergeCell ref="M59:N59"/>
    <mergeCell ref="C61:E61"/>
    <mergeCell ref="M65:N65"/>
    <mergeCell ref="C98:E98"/>
    <mergeCell ref="A99:R99"/>
    <mergeCell ref="C84:E84"/>
    <mergeCell ref="C81:E81"/>
    <mergeCell ref="M72:N72"/>
    <mergeCell ref="M67:N67"/>
    <mergeCell ref="M60:N60"/>
    <mergeCell ref="M75:N75"/>
    <mergeCell ref="C74:E74"/>
    <mergeCell ref="M64:N64"/>
    <mergeCell ref="C62:E62"/>
    <mergeCell ref="C69:E69"/>
    <mergeCell ref="C72:E72"/>
    <mergeCell ref="M62:N62"/>
    <mergeCell ref="C56:E56"/>
    <mergeCell ref="M56:N56"/>
    <mergeCell ref="M44:N44"/>
    <mergeCell ref="M48:N48"/>
    <mergeCell ref="M53:N53"/>
    <mergeCell ref="M39:N39"/>
    <mergeCell ref="M45:N45"/>
    <mergeCell ref="M46:N46"/>
    <mergeCell ref="M47:N47"/>
    <mergeCell ref="C55:E55"/>
    <mergeCell ref="M55:N55"/>
    <mergeCell ref="C50:E50"/>
    <mergeCell ref="M50:N50"/>
    <mergeCell ref="A1:R1"/>
    <mergeCell ref="A2:R2"/>
    <mergeCell ref="B3:R3"/>
    <mergeCell ref="B4:R4"/>
    <mergeCell ref="B6:R6"/>
    <mergeCell ref="B8:R8"/>
    <mergeCell ref="B7:R7"/>
    <mergeCell ref="A13:R13"/>
    <mergeCell ref="A14:A15"/>
    <mergeCell ref="B14:B15"/>
    <mergeCell ref="F14:F15"/>
    <mergeCell ref="G14:G15"/>
    <mergeCell ref="H14:H15"/>
    <mergeCell ref="C14:D15"/>
    <mergeCell ref="E14:E15"/>
    <mergeCell ref="M14:M15"/>
    <mergeCell ref="N14:N15"/>
    <mergeCell ref="P14:P15"/>
    <mergeCell ref="Q14:R14"/>
    <mergeCell ref="B9:R9"/>
    <mergeCell ref="H20:H21"/>
    <mergeCell ref="C22:E22"/>
    <mergeCell ref="M22:N22"/>
    <mergeCell ref="I20:I21"/>
    <mergeCell ref="G20:G21"/>
    <mergeCell ref="J20:J21"/>
    <mergeCell ref="C20:E21"/>
    <mergeCell ref="A12:R12"/>
    <mergeCell ref="A19:R19"/>
    <mergeCell ref="B20:B21"/>
    <mergeCell ref="M20:N21"/>
    <mergeCell ref="F20:F21"/>
    <mergeCell ref="C17:D17"/>
    <mergeCell ref="A18:R18"/>
    <mergeCell ref="A20:A21"/>
    <mergeCell ref="M24:N24"/>
    <mergeCell ref="C23:E23"/>
    <mergeCell ref="B10:R10"/>
    <mergeCell ref="B11:R11"/>
    <mergeCell ref="I14:I15"/>
    <mergeCell ref="J14:J15"/>
    <mergeCell ref="K14:K15"/>
    <mergeCell ref="L14:L15"/>
    <mergeCell ref="O14:O15"/>
    <mergeCell ref="M23:N23"/>
    <mergeCell ref="C24:E24"/>
    <mergeCell ref="Q20:R20"/>
    <mergeCell ref="K20:K21"/>
    <mergeCell ref="L20:L21"/>
    <mergeCell ref="O100:O101"/>
    <mergeCell ref="P100:P101"/>
    <mergeCell ref="M30:N30"/>
    <mergeCell ref="Q100:R100"/>
    <mergeCell ref="M66:N66"/>
    <mergeCell ref="M61:N61"/>
    <mergeCell ref="O20:O21"/>
    <mergeCell ref="M37:N37"/>
    <mergeCell ref="M28:N28"/>
    <mergeCell ref="M31:N31"/>
    <mergeCell ref="M32:N32"/>
    <mergeCell ref="M33:N33"/>
    <mergeCell ref="M34:N34"/>
    <mergeCell ref="M35:N35"/>
    <mergeCell ref="M36:N36"/>
    <mergeCell ref="M38:N38"/>
    <mergeCell ref="M40:N40"/>
    <mergeCell ref="M49:N49"/>
    <mergeCell ref="M42:N42"/>
    <mergeCell ref="M43:N43"/>
    <mergeCell ref="M41:N41"/>
    <mergeCell ref="B100:B101"/>
    <mergeCell ref="M71:N71"/>
    <mergeCell ref="C27:E27"/>
    <mergeCell ref="M27:N27"/>
    <mergeCell ref="M68:N68"/>
    <mergeCell ref="M73:N73"/>
    <mergeCell ref="M69:N69"/>
    <mergeCell ref="M70:N70"/>
    <mergeCell ref="M100:M101"/>
    <mergeCell ref="M29:N29"/>
    <mergeCell ref="C37:E37"/>
    <mergeCell ref="C31:E31"/>
    <mergeCell ref="C28:E28"/>
    <mergeCell ref="C36:E36"/>
    <mergeCell ref="C32:E32"/>
    <mergeCell ref="C33:E33"/>
    <mergeCell ref="C46:E46"/>
    <mergeCell ref="C49:E49"/>
    <mergeCell ref="C43:E43"/>
    <mergeCell ref="C44:E44"/>
    <mergeCell ref="C40:E40"/>
    <mergeCell ref="C65:E65"/>
    <mergeCell ref="C68:E68"/>
    <mergeCell ref="M54:N54"/>
    <mergeCell ref="I115:I116"/>
    <mergeCell ref="J115:J116"/>
    <mergeCell ref="K115:K116"/>
    <mergeCell ref="C121:E121"/>
    <mergeCell ref="C117:E117"/>
    <mergeCell ref="C118:E118"/>
    <mergeCell ref="A114:R114"/>
    <mergeCell ref="A115:A116"/>
    <mergeCell ref="B115:B116"/>
    <mergeCell ref="C115:E116"/>
    <mergeCell ref="O115:O116"/>
    <mergeCell ref="P115:P116"/>
    <mergeCell ref="Q115:R115"/>
    <mergeCell ref="I100:I101"/>
    <mergeCell ref="M90:N90"/>
    <mergeCell ref="C73:E73"/>
    <mergeCell ref="F100:F101"/>
    <mergeCell ref="G100:G101"/>
    <mergeCell ref="H100:H101"/>
    <mergeCell ref="K100:K101"/>
    <mergeCell ref="M88:N88"/>
    <mergeCell ref="N115:N116"/>
    <mergeCell ref="N100:N101"/>
    <mergeCell ref="M91:N91"/>
    <mergeCell ref="M92:N92"/>
    <mergeCell ref="M93:N93"/>
    <mergeCell ref="M89:N89"/>
    <mergeCell ref="M77:N77"/>
    <mergeCell ref="M78:N78"/>
    <mergeCell ref="M79:N79"/>
    <mergeCell ref="M80:N80"/>
    <mergeCell ref="C88:E88"/>
    <mergeCell ref="C87:E87"/>
    <mergeCell ref="L115:L116"/>
    <mergeCell ref="M115:M116"/>
    <mergeCell ref="F115:F116"/>
    <mergeCell ref="G115:G116"/>
    <mergeCell ref="M84:N84"/>
    <mergeCell ref="C89:E89"/>
    <mergeCell ref="C95:E95"/>
    <mergeCell ref="C93:E93"/>
    <mergeCell ref="C92:E92"/>
    <mergeCell ref="C91:E91"/>
    <mergeCell ref="C90:E90"/>
    <mergeCell ref="P20:P21"/>
    <mergeCell ref="M25:N25"/>
    <mergeCell ref="C60:E60"/>
    <mergeCell ref="C25:E25"/>
    <mergeCell ref="C26:E26"/>
    <mergeCell ref="C30:E30"/>
    <mergeCell ref="C29:E29"/>
    <mergeCell ref="C38:E38"/>
    <mergeCell ref="C34:E34"/>
    <mergeCell ref="C35:E35"/>
    <mergeCell ref="C39:E39"/>
    <mergeCell ref="C67:E67"/>
    <mergeCell ref="M26:N26"/>
    <mergeCell ref="C63:E63"/>
    <mergeCell ref="M63:N63"/>
    <mergeCell ref="C64:E64"/>
    <mergeCell ref="C59:E59"/>
    <mergeCell ref="C119:E119"/>
    <mergeCell ref="C103:E103"/>
    <mergeCell ref="C120:E120"/>
    <mergeCell ref="G145:H145"/>
    <mergeCell ref="C85:E85"/>
    <mergeCell ref="C86:E86"/>
    <mergeCell ref="C110:E110"/>
    <mergeCell ref="C111:E111"/>
    <mergeCell ref="C108:E108"/>
    <mergeCell ref="C109:E109"/>
    <mergeCell ref="H115:H116"/>
    <mergeCell ref="C107:E107"/>
    <mergeCell ref="A123:R123"/>
    <mergeCell ref="A124:A125"/>
    <mergeCell ref="B124:D125"/>
    <mergeCell ref="E124:F125"/>
    <mergeCell ref="G124:H125"/>
    <mergeCell ref="I124:J125"/>
    <mergeCell ref="K124:K125"/>
    <mergeCell ref="L124:L125"/>
    <mergeCell ref="M124:N125"/>
    <mergeCell ref="O124:O125"/>
    <mergeCell ref="P124:P125"/>
    <mergeCell ref="Q124:R124"/>
    <mergeCell ref="I145:J145"/>
    <mergeCell ref="M145:N145"/>
    <mergeCell ref="B146:D146"/>
    <mergeCell ref="E146:F146"/>
    <mergeCell ref="G146:H146"/>
    <mergeCell ref="I146:J146"/>
    <mergeCell ref="M146:N146"/>
    <mergeCell ref="B145:D145"/>
    <mergeCell ref="E145:F145"/>
    <mergeCell ref="B147:D147"/>
    <mergeCell ref="E147:F147"/>
    <mergeCell ref="G147:H147"/>
    <mergeCell ref="I147:J147"/>
    <mergeCell ref="M147:N147"/>
    <mergeCell ref="B148:D148"/>
    <mergeCell ref="E148:F148"/>
    <mergeCell ref="G148:H148"/>
    <mergeCell ref="I148:J148"/>
    <mergeCell ref="M148:N148"/>
    <mergeCell ref="B149:D149"/>
    <mergeCell ref="E149:F149"/>
    <mergeCell ref="G149:H149"/>
    <mergeCell ref="I149:J149"/>
    <mergeCell ref="M149:N149"/>
    <mergeCell ref="B150:D150"/>
    <mergeCell ref="E150:F150"/>
    <mergeCell ref="G150:H150"/>
    <mergeCell ref="I150:J150"/>
    <mergeCell ref="M150:N150"/>
    <mergeCell ref="B151:D151"/>
    <mergeCell ref="E151:F151"/>
    <mergeCell ref="G151:H151"/>
    <mergeCell ref="I151:J151"/>
    <mergeCell ref="M151:N151"/>
    <mergeCell ref="B152:D152"/>
    <mergeCell ref="E152:F152"/>
    <mergeCell ref="G152:H152"/>
    <mergeCell ref="I152:J152"/>
    <mergeCell ref="M152:N152"/>
    <mergeCell ref="B153:D153"/>
    <mergeCell ref="E153:F153"/>
    <mergeCell ref="G153:H153"/>
    <mergeCell ref="I153:J153"/>
    <mergeCell ref="M153:N153"/>
    <mergeCell ref="B154:D154"/>
    <mergeCell ref="E154:F154"/>
    <mergeCell ref="G154:H154"/>
    <mergeCell ref="I154:J154"/>
    <mergeCell ref="M154:N154"/>
    <mergeCell ref="I160:J160"/>
    <mergeCell ref="M160:N160"/>
    <mergeCell ref="M157:N158"/>
    <mergeCell ref="O157:O158"/>
    <mergeCell ref="P157:P158"/>
    <mergeCell ref="I158:J158"/>
    <mergeCell ref="I159:J159"/>
    <mergeCell ref="M159:N159"/>
    <mergeCell ref="A156:R156"/>
    <mergeCell ref="A157:A158"/>
    <mergeCell ref="B157:B158"/>
    <mergeCell ref="C157:E158"/>
    <mergeCell ref="F157:F158"/>
    <mergeCell ref="G157:G158"/>
    <mergeCell ref="H157:H158"/>
    <mergeCell ref="I157:J157"/>
    <mergeCell ref="K157:K158"/>
    <mergeCell ref="L157:L158"/>
    <mergeCell ref="Q157:R157"/>
  </mergeCells>
  <phoneticPr fontId="1" type="noConversion"/>
  <printOptions horizontalCentered="1"/>
  <pageMargins left="0.31496062992125984" right="0.15748031496062992" top="0.31496062992125984" bottom="0.23622047244094491" header="0.27559055118110237" footer="0.19685039370078741"/>
  <pageSetup paperSize="9" scale="69" fitToHeight="3" orientation="landscape" horizontalDpi="4294967294" verticalDpi="4294967294" r:id="rId1"/>
  <headerFooter alignWithMargins="0"/>
  <rowBreaks count="1" manualBreakCount="1">
    <brk id="112" min="4"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Mayıs-2015</vt:lpstr>
      <vt:lpstr>Sayfa1</vt:lpstr>
      <vt:lpstr>'Mayıs-2015'!Yazdırma_Alanı</vt:lpstr>
    </vt:vector>
  </TitlesOfParts>
  <Company>MILEBIM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MEOP</dc:creator>
  <cp:lastModifiedBy>Ahmet Gumus</cp:lastModifiedBy>
  <cp:lastPrinted>2019-02-14T05:51:02Z</cp:lastPrinted>
  <dcterms:created xsi:type="dcterms:W3CDTF">2005-05-27T07:48:02Z</dcterms:created>
  <dcterms:modified xsi:type="dcterms:W3CDTF">2019-02-14T10:29:53Z</dcterms:modified>
</cp:coreProperties>
</file>