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tih.kor\Desktop\"/>
    </mc:Choice>
  </mc:AlternateContent>
  <bookViews>
    <workbookView xWindow="0" yWindow="0" windowWidth="10890" windowHeight="73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E8" i="1"/>
  <c r="E11" i="1"/>
  <c r="E14" i="1"/>
  <c r="E17" i="1"/>
  <c r="E20" i="1"/>
  <c r="E23" i="1"/>
  <c r="G20" i="1" l="1"/>
  <c r="G17" i="1"/>
  <c r="G14" i="1"/>
  <c r="G11" i="1"/>
  <c r="J13" i="1" s="1"/>
  <c r="G8" i="1"/>
  <c r="E5" i="1"/>
  <c r="A8" i="1"/>
  <c r="A11" i="1" s="1"/>
  <c r="A14" i="1" s="1"/>
  <c r="A17" i="1" s="1"/>
  <c r="A20" i="1" s="1"/>
  <c r="A23" i="1" s="1"/>
  <c r="A26" i="1" s="1"/>
  <c r="J9" i="1" l="1"/>
  <c r="J10" i="1"/>
  <c r="J8" i="1"/>
  <c r="G26" i="1"/>
  <c r="G23" i="1"/>
  <c r="J23" i="1" s="1"/>
  <c r="J12" i="1"/>
  <c r="J11" i="1"/>
  <c r="J16" i="1"/>
  <c r="J14" i="1"/>
  <c r="J15" i="1"/>
  <c r="J22" i="1"/>
  <c r="J21" i="1"/>
  <c r="J20" i="1"/>
  <c r="J18" i="1"/>
  <c r="J19" i="1"/>
  <c r="J17" i="1"/>
  <c r="J25" i="1" l="1"/>
  <c r="J28" i="1"/>
  <c r="J24" i="1"/>
</calcChain>
</file>

<file path=xl/sharedStrings.xml><?xml version="1.0" encoding="utf-8"?>
<sst xmlns="http://schemas.openxmlformats.org/spreadsheetml/2006/main" count="57" uniqueCount="30">
  <si>
    <t>GRUP</t>
  </si>
  <si>
    <t>EŞİK DEĞERİNE ORANI</t>
  </si>
  <si>
    <t>SIRA
NO</t>
  </si>
  <si>
    <t>GEREKEN İŞ DENEYİM TUTARI</t>
  </si>
  <si>
    <t>GRUBA GÖRE YAPILABİLECEK M2' LER</t>
  </si>
  <si>
    <t>İNCELEME ÜCRETİ</t>
  </si>
  <si>
    <t>BELGE ÜCRETİ</t>
  </si>
  <si>
    <t>A</t>
  </si>
  <si>
    <t>B</t>
  </si>
  <si>
    <t>C</t>
  </si>
  <si>
    <t>D</t>
  </si>
  <si>
    <t>E</t>
  </si>
  <si>
    <t>F</t>
  </si>
  <si>
    <t>G</t>
  </si>
  <si>
    <t>H</t>
  </si>
  <si>
    <t>ÜSTLENİLECEK İŞ TUTARI</t>
  </si>
  <si>
    <t>SINIRSIZ</t>
  </si>
  <si>
    <t>YAMBİS ÜCRETİ</t>
  </si>
  <si>
    <t>GEREKMEZ</t>
  </si>
  <si>
    <t>G İŞ DENEYİMİNİN 3/5 KATI</t>
  </si>
  <si>
    <t>ÜSTLENECEK İŞ TUTARI ORANI</t>
  </si>
  <si>
    <t>İŞ DENEYİM</t>
  </si>
  <si>
    <t>HARÇLAR</t>
  </si>
  <si>
    <t>MÜTEAHHİTLİK BELGESİ TABLOSU</t>
  </si>
  <si>
    <t>YAPIM GRUPLARI BİRİM FİYATI - 2019</t>
  </si>
  <si>
    <t>3-B  GRUP</t>
  </si>
  <si>
    <t>5-A  GRUP</t>
  </si>
  <si>
    <t>4-A  GRUP</t>
  </si>
  <si>
    <t xml:space="preserve">                  Sunulacak olan iş deneyim belgelerinin değerlendirmesinde son 15 yıldaki en büyük iş deneyim belgesinin 2 katı veya son 5 yıldaki bitirilen iş deneyim belgelerinin  toplamı değerlendirilir, ancak son 5 yılda bitirilen iş deneyim miktarı son 15 yıldaki en büyük iş deneyimin 3 katını geçemez. </t>
  </si>
  <si>
    <t>2020 YILI EŞİK DEĞERİ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</si>
</sst>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TL&quot;"/>
    <numFmt numFmtId="165" formatCode="0\ &quot; KATI&quot;"/>
    <numFmt numFmtId="166" formatCode="#,#00\ &quot;m2&quot;"/>
    <numFmt numFmtId="167" formatCode="0.00\ &quot; KATI&quot;"/>
    <numFmt numFmtId="168" formatCode="#,#00\ &quot;TL/m2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A3A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vertical="center"/>
    </xf>
    <xf numFmtId="166" fontId="6" fillId="2" borderId="3" xfId="0" applyNumberFormat="1" applyFont="1" applyFill="1" applyBorder="1" applyAlignment="1">
      <alignment horizontal="center" vertical="center"/>
    </xf>
    <xf numFmtId="168" fontId="3" fillId="2" borderId="4" xfId="0" applyNumberFormat="1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3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workbookViewId="0">
      <selection activeCell="K5" sqref="K5:K7"/>
    </sheetView>
  </sheetViews>
  <sheetFormatPr defaultRowHeight="15" x14ac:dyDescent="0.25"/>
  <cols>
    <col min="1" max="1" width="5.7109375" style="2" customWidth="1"/>
    <col min="2" max="2" width="7.7109375" style="2" customWidth="1"/>
    <col min="3" max="3" width="13.7109375" style="1" customWidth="1"/>
    <col min="4" max="4" width="10.85546875" style="1" bestFit="1" customWidth="1"/>
    <col min="5" max="5" width="13.5703125" style="1" bestFit="1" customWidth="1"/>
    <col min="6" max="6" width="13.5703125" style="1" customWidth="1"/>
    <col min="7" max="7" width="12.7109375" style="1" customWidth="1"/>
    <col min="8" max="9" width="10.7109375" style="1" customWidth="1"/>
    <col min="10" max="10" width="12.7109375" style="1" customWidth="1"/>
    <col min="11" max="13" width="10.7109375" style="1" customWidth="1"/>
    <col min="14" max="16384" width="9.140625" style="1"/>
  </cols>
  <sheetData>
    <row r="1" spans="1:13" ht="30" customHeight="1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ht="24.95" customHeight="1" x14ac:dyDescent="0.25">
      <c r="A3" s="42"/>
      <c r="B3" s="43"/>
      <c r="C3" s="44"/>
      <c r="D3" s="41" t="s">
        <v>21</v>
      </c>
      <c r="E3" s="41"/>
      <c r="F3" s="41" t="s">
        <v>15</v>
      </c>
      <c r="G3" s="41"/>
      <c r="H3" s="41"/>
      <c r="I3" s="41"/>
      <c r="J3" s="41"/>
      <c r="K3" s="41" t="s">
        <v>22</v>
      </c>
      <c r="L3" s="41"/>
      <c r="M3" s="41"/>
    </row>
    <row r="4" spans="1:13" s="3" customFormat="1" ht="38.25" x14ac:dyDescent="0.25">
      <c r="A4" s="4" t="s">
        <v>2</v>
      </c>
      <c r="B4" s="4" t="s">
        <v>0</v>
      </c>
      <c r="C4" s="4" t="s">
        <v>29</v>
      </c>
      <c r="D4" s="4" t="s">
        <v>1</v>
      </c>
      <c r="E4" s="4" t="s">
        <v>3</v>
      </c>
      <c r="F4" s="4" t="s">
        <v>20</v>
      </c>
      <c r="G4" s="4" t="s">
        <v>15</v>
      </c>
      <c r="H4" s="36" t="s">
        <v>24</v>
      </c>
      <c r="I4" s="36"/>
      <c r="J4" s="4" t="s">
        <v>4</v>
      </c>
      <c r="K4" s="4" t="s">
        <v>17</v>
      </c>
      <c r="L4" s="4" t="s">
        <v>5</v>
      </c>
      <c r="M4" s="4" t="s">
        <v>6</v>
      </c>
    </row>
    <row r="5" spans="1:13" ht="18" customHeight="1" x14ac:dyDescent="0.25">
      <c r="A5" s="25">
        <v>1</v>
      </c>
      <c r="B5" s="26" t="s">
        <v>7</v>
      </c>
      <c r="C5" s="27">
        <v>65213187</v>
      </c>
      <c r="D5" s="28">
        <v>2</v>
      </c>
      <c r="E5" s="29">
        <f>+D5*C5</f>
        <v>130426374</v>
      </c>
      <c r="F5" s="28" t="s">
        <v>16</v>
      </c>
      <c r="G5" s="40" t="s">
        <v>16</v>
      </c>
      <c r="H5" s="12" t="s">
        <v>25</v>
      </c>
      <c r="I5" s="13">
        <v>1450</v>
      </c>
      <c r="J5" s="14" t="s">
        <v>16</v>
      </c>
      <c r="K5" s="27">
        <v>2500</v>
      </c>
      <c r="L5" s="27">
        <v>6600</v>
      </c>
      <c r="M5" s="27">
        <v>26500</v>
      </c>
    </row>
    <row r="6" spans="1:13" ht="18" customHeight="1" x14ac:dyDescent="0.25">
      <c r="A6" s="25"/>
      <c r="B6" s="26"/>
      <c r="C6" s="27"/>
      <c r="D6" s="28"/>
      <c r="E6" s="29"/>
      <c r="F6" s="28"/>
      <c r="G6" s="40"/>
      <c r="H6" s="12" t="s">
        <v>27</v>
      </c>
      <c r="I6" s="15">
        <v>1550</v>
      </c>
      <c r="J6" s="16" t="s">
        <v>16</v>
      </c>
      <c r="K6" s="27"/>
      <c r="L6" s="27"/>
      <c r="M6" s="27"/>
    </row>
    <row r="7" spans="1:13" ht="18" customHeight="1" x14ac:dyDescent="0.25">
      <c r="A7" s="25"/>
      <c r="B7" s="26"/>
      <c r="C7" s="27"/>
      <c r="D7" s="28"/>
      <c r="E7" s="29"/>
      <c r="F7" s="28"/>
      <c r="G7" s="40"/>
      <c r="H7" s="12" t="s">
        <v>26</v>
      </c>
      <c r="I7" s="17">
        <v>2400</v>
      </c>
      <c r="J7" s="18" t="s">
        <v>16</v>
      </c>
      <c r="K7" s="27"/>
      <c r="L7" s="27"/>
      <c r="M7" s="27"/>
    </row>
    <row r="8" spans="1:13" ht="18" customHeight="1" x14ac:dyDescent="0.25">
      <c r="A8" s="30">
        <f>+A5+1</f>
        <v>2</v>
      </c>
      <c r="B8" s="31" t="s">
        <v>8</v>
      </c>
      <c r="C8" s="27">
        <v>65213188</v>
      </c>
      <c r="D8" s="32">
        <v>1.4</v>
      </c>
      <c r="E8" s="29">
        <f t="shared" ref="E8" si="0">+D8*C8</f>
        <v>91298463.199999988</v>
      </c>
      <c r="F8" s="38">
        <v>1</v>
      </c>
      <c r="G8" s="33">
        <f>+F8*E8</f>
        <v>91298463.199999988</v>
      </c>
      <c r="H8" s="5" t="s">
        <v>25</v>
      </c>
      <c r="I8" s="6">
        <v>1450</v>
      </c>
      <c r="J8" s="7">
        <f>+G8/I8</f>
        <v>62964.457379310334</v>
      </c>
      <c r="K8" s="37">
        <v>2500</v>
      </c>
      <c r="L8" s="37">
        <v>5000</v>
      </c>
      <c r="M8" s="37">
        <v>20000</v>
      </c>
    </row>
    <row r="9" spans="1:13" ht="18" customHeight="1" x14ac:dyDescent="0.25">
      <c r="A9" s="30"/>
      <c r="B9" s="31"/>
      <c r="C9" s="27"/>
      <c r="D9" s="32"/>
      <c r="E9" s="29"/>
      <c r="F9" s="38"/>
      <c r="G9" s="34"/>
      <c r="H9" s="5" t="s">
        <v>27</v>
      </c>
      <c r="I9" s="8">
        <v>1550</v>
      </c>
      <c r="J9" s="9">
        <f>+G8/I9</f>
        <v>58902.23432258064</v>
      </c>
      <c r="K9" s="37"/>
      <c r="L9" s="37"/>
      <c r="M9" s="37"/>
    </row>
    <row r="10" spans="1:13" ht="18" customHeight="1" x14ac:dyDescent="0.25">
      <c r="A10" s="30"/>
      <c r="B10" s="31"/>
      <c r="C10" s="27"/>
      <c r="D10" s="32"/>
      <c r="E10" s="29"/>
      <c r="F10" s="38"/>
      <c r="G10" s="34"/>
      <c r="H10" s="5" t="s">
        <v>26</v>
      </c>
      <c r="I10" s="10">
        <v>2400</v>
      </c>
      <c r="J10" s="11">
        <f>+G8/I10</f>
        <v>38041.026333333328</v>
      </c>
      <c r="K10" s="37"/>
      <c r="L10" s="37"/>
      <c r="M10" s="37"/>
    </row>
    <row r="11" spans="1:13" ht="18" customHeight="1" x14ac:dyDescent="0.25">
      <c r="A11" s="25">
        <f>+A8+1</f>
        <v>3</v>
      </c>
      <c r="B11" s="26" t="s">
        <v>9</v>
      </c>
      <c r="C11" s="27">
        <v>65213189</v>
      </c>
      <c r="D11" s="28">
        <v>1</v>
      </c>
      <c r="E11" s="29">
        <f t="shared" ref="E11" si="1">+D11*C11</f>
        <v>65213189</v>
      </c>
      <c r="F11" s="28">
        <v>1</v>
      </c>
      <c r="G11" s="29">
        <f>+F11*E11</f>
        <v>65213189</v>
      </c>
      <c r="H11" s="12" t="s">
        <v>25</v>
      </c>
      <c r="I11" s="13">
        <v>1450</v>
      </c>
      <c r="J11" s="19">
        <f>+G11/I11</f>
        <v>44974.613103448275</v>
      </c>
      <c r="K11" s="27">
        <v>2500</v>
      </c>
      <c r="L11" s="27">
        <v>3750</v>
      </c>
      <c r="M11" s="27">
        <v>15000</v>
      </c>
    </row>
    <row r="12" spans="1:13" ht="18" customHeight="1" x14ac:dyDescent="0.25">
      <c r="A12" s="25"/>
      <c r="B12" s="26"/>
      <c r="C12" s="27"/>
      <c r="D12" s="28"/>
      <c r="E12" s="29"/>
      <c r="F12" s="28"/>
      <c r="G12" s="29"/>
      <c r="H12" s="12" t="s">
        <v>27</v>
      </c>
      <c r="I12" s="15">
        <v>1550</v>
      </c>
      <c r="J12" s="20">
        <f>+G11/I12</f>
        <v>42073.025161290323</v>
      </c>
      <c r="K12" s="27"/>
      <c r="L12" s="27"/>
      <c r="M12" s="27"/>
    </row>
    <row r="13" spans="1:13" ht="18" customHeight="1" x14ac:dyDescent="0.25">
      <c r="A13" s="25"/>
      <c r="B13" s="26"/>
      <c r="C13" s="27"/>
      <c r="D13" s="28"/>
      <c r="E13" s="29"/>
      <c r="F13" s="28"/>
      <c r="G13" s="29"/>
      <c r="H13" s="12" t="s">
        <v>26</v>
      </c>
      <c r="I13" s="17">
        <v>2400</v>
      </c>
      <c r="J13" s="21">
        <f>+G11/I13</f>
        <v>27172.162083333333</v>
      </c>
      <c r="K13" s="27"/>
      <c r="L13" s="27"/>
      <c r="M13" s="27"/>
    </row>
    <row r="14" spans="1:13" ht="18" customHeight="1" x14ac:dyDescent="0.25">
      <c r="A14" s="30">
        <f>+A11+1</f>
        <v>4</v>
      </c>
      <c r="B14" s="31" t="s">
        <v>10</v>
      </c>
      <c r="C14" s="27">
        <v>65213190</v>
      </c>
      <c r="D14" s="32">
        <v>0.66666666666666663</v>
      </c>
      <c r="E14" s="29">
        <f t="shared" ref="E14" si="2">+D14*C14</f>
        <v>43475460</v>
      </c>
      <c r="F14" s="38">
        <v>1</v>
      </c>
      <c r="G14" s="33">
        <f>+F14*E14</f>
        <v>43475460</v>
      </c>
      <c r="H14" s="5" t="s">
        <v>25</v>
      </c>
      <c r="I14" s="6">
        <v>1450</v>
      </c>
      <c r="J14" s="7">
        <f>+G14/I14</f>
        <v>29983.075862068967</v>
      </c>
      <c r="K14" s="37">
        <v>2500</v>
      </c>
      <c r="L14" s="37">
        <v>2750</v>
      </c>
      <c r="M14" s="37">
        <v>11200</v>
      </c>
    </row>
    <row r="15" spans="1:13" ht="18" customHeight="1" x14ac:dyDescent="0.25">
      <c r="A15" s="30"/>
      <c r="B15" s="31"/>
      <c r="C15" s="27"/>
      <c r="D15" s="32"/>
      <c r="E15" s="29"/>
      <c r="F15" s="38"/>
      <c r="G15" s="34"/>
      <c r="H15" s="5" t="s">
        <v>27</v>
      </c>
      <c r="I15" s="8">
        <v>1550</v>
      </c>
      <c r="J15" s="9">
        <f>+G14/I15</f>
        <v>28048.683870967743</v>
      </c>
      <c r="K15" s="37"/>
      <c r="L15" s="37"/>
      <c r="M15" s="37"/>
    </row>
    <row r="16" spans="1:13" ht="18" customHeight="1" x14ac:dyDescent="0.25">
      <c r="A16" s="30"/>
      <c r="B16" s="31"/>
      <c r="C16" s="27"/>
      <c r="D16" s="32"/>
      <c r="E16" s="29"/>
      <c r="F16" s="38"/>
      <c r="G16" s="34"/>
      <c r="H16" s="5" t="s">
        <v>26</v>
      </c>
      <c r="I16" s="10">
        <v>2400</v>
      </c>
      <c r="J16" s="11">
        <f>+G14/I16</f>
        <v>18114.775000000001</v>
      </c>
      <c r="K16" s="37"/>
      <c r="L16" s="37"/>
      <c r="M16" s="37"/>
    </row>
    <row r="17" spans="1:13" ht="18" customHeight="1" x14ac:dyDescent="0.25">
      <c r="A17" s="25">
        <f>+A14+1</f>
        <v>5</v>
      </c>
      <c r="B17" s="26" t="s">
        <v>11</v>
      </c>
      <c r="C17" s="27">
        <v>65213191</v>
      </c>
      <c r="D17" s="35">
        <v>0.33333333333333331</v>
      </c>
      <c r="E17" s="29">
        <f t="shared" ref="E17" si="3">+D17*C17</f>
        <v>21737730.333333332</v>
      </c>
      <c r="F17" s="28">
        <v>1</v>
      </c>
      <c r="G17" s="29">
        <f>+F17*E17</f>
        <v>21737730.333333332</v>
      </c>
      <c r="H17" s="12" t="s">
        <v>25</v>
      </c>
      <c r="I17" s="13">
        <v>1450</v>
      </c>
      <c r="J17" s="19">
        <f t="shared" ref="J17" si="4">+G17/I17</f>
        <v>14991.538160919539</v>
      </c>
      <c r="K17" s="27">
        <v>2500</v>
      </c>
      <c r="L17" s="27">
        <v>1900</v>
      </c>
      <c r="M17" s="27">
        <v>7500</v>
      </c>
    </row>
    <row r="18" spans="1:13" ht="18" customHeight="1" x14ac:dyDescent="0.25">
      <c r="A18" s="25"/>
      <c r="B18" s="26"/>
      <c r="C18" s="27"/>
      <c r="D18" s="35"/>
      <c r="E18" s="29"/>
      <c r="F18" s="28"/>
      <c r="G18" s="29"/>
      <c r="H18" s="12" t="s">
        <v>27</v>
      </c>
      <c r="I18" s="15">
        <v>1550</v>
      </c>
      <c r="J18" s="20">
        <f t="shared" ref="J18" si="5">+G17/I18</f>
        <v>14024.342150537634</v>
      </c>
      <c r="K18" s="27"/>
      <c r="L18" s="27"/>
      <c r="M18" s="27"/>
    </row>
    <row r="19" spans="1:13" ht="18" customHeight="1" x14ac:dyDescent="0.25">
      <c r="A19" s="25"/>
      <c r="B19" s="26"/>
      <c r="C19" s="27"/>
      <c r="D19" s="35"/>
      <c r="E19" s="29"/>
      <c r="F19" s="28"/>
      <c r="G19" s="29"/>
      <c r="H19" s="12" t="s">
        <v>26</v>
      </c>
      <c r="I19" s="17">
        <v>2400</v>
      </c>
      <c r="J19" s="21">
        <f t="shared" ref="J19" si="6">+G17/I19</f>
        <v>9057.3876388888875</v>
      </c>
      <c r="K19" s="27"/>
      <c r="L19" s="27"/>
      <c r="M19" s="27"/>
    </row>
    <row r="20" spans="1:13" ht="18" customHeight="1" x14ac:dyDescent="0.25">
      <c r="A20" s="30">
        <f>+A17+1</f>
        <v>6</v>
      </c>
      <c r="B20" s="31" t="s">
        <v>12</v>
      </c>
      <c r="C20" s="27">
        <v>65213192</v>
      </c>
      <c r="D20" s="32">
        <v>0.1</v>
      </c>
      <c r="E20" s="29">
        <f t="shared" ref="E20" si="7">+D20*C20</f>
        <v>6521319.2000000002</v>
      </c>
      <c r="F20" s="38">
        <v>2</v>
      </c>
      <c r="G20" s="33">
        <f>+F20*E20</f>
        <v>13042638.4</v>
      </c>
      <c r="H20" s="5" t="s">
        <v>25</v>
      </c>
      <c r="I20" s="6">
        <v>1450</v>
      </c>
      <c r="J20" s="7">
        <f t="shared" ref="J20" si="8">+G20/I20</f>
        <v>8994.9230344827592</v>
      </c>
      <c r="K20" s="37">
        <v>2500</v>
      </c>
      <c r="L20" s="37">
        <v>1200</v>
      </c>
      <c r="M20" s="37">
        <v>5000</v>
      </c>
    </row>
    <row r="21" spans="1:13" ht="18" customHeight="1" x14ac:dyDescent="0.25">
      <c r="A21" s="30"/>
      <c r="B21" s="31"/>
      <c r="C21" s="27"/>
      <c r="D21" s="32"/>
      <c r="E21" s="29"/>
      <c r="F21" s="38"/>
      <c r="G21" s="34"/>
      <c r="H21" s="5" t="s">
        <v>27</v>
      </c>
      <c r="I21" s="8">
        <v>1550</v>
      </c>
      <c r="J21" s="9">
        <f t="shared" ref="J21" si="9">+G20/I21</f>
        <v>8414.6054193548389</v>
      </c>
      <c r="K21" s="37"/>
      <c r="L21" s="37"/>
      <c r="M21" s="37"/>
    </row>
    <row r="22" spans="1:13" ht="18" customHeight="1" x14ac:dyDescent="0.25">
      <c r="A22" s="30"/>
      <c r="B22" s="31"/>
      <c r="C22" s="27"/>
      <c r="D22" s="32"/>
      <c r="E22" s="29"/>
      <c r="F22" s="38"/>
      <c r="G22" s="34"/>
      <c r="H22" s="5" t="s">
        <v>26</v>
      </c>
      <c r="I22" s="10">
        <v>2400</v>
      </c>
      <c r="J22" s="11">
        <f t="shared" ref="J22" si="10">+G20/I22</f>
        <v>5434.4326666666666</v>
      </c>
      <c r="K22" s="37"/>
      <c r="L22" s="37"/>
      <c r="M22" s="37"/>
    </row>
    <row r="23" spans="1:13" ht="18" customHeight="1" x14ac:dyDescent="0.25">
      <c r="A23" s="25">
        <f>+A20+1</f>
        <v>7</v>
      </c>
      <c r="B23" s="26" t="s">
        <v>13</v>
      </c>
      <c r="C23" s="27">
        <v>65213193</v>
      </c>
      <c r="D23" s="35">
        <v>7.0000000000000007E-2</v>
      </c>
      <c r="E23" s="29">
        <f t="shared" ref="E23" si="11">+D23*C23</f>
        <v>4564923.5100000007</v>
      </c>
      <c r="F23" s="35">
        <v>1.5</v>
      </c>
      <c r="G23" s="29">
        <f>+E23*F23</f>
        <v>6847385.2650000006</v>
      </c>
      <c r="H23" s="12" t="s">
        <v>25</v>
      </c>
      <c r="I23" s="13">
        <v>1450</v>
      </c>
      <c r="J23" s="19">
        <f>+G23/I23</f>
        <v>4722.3346655172418</v>
      </c>
      <c r="K23" s="27">
        <v>2500</v>
      </c>
      <c r="L23" s="27">
        <v>830</v>
      </c>
      <c r="M23" s="27">
        <v>3300</v>
      </c>
    </row>
    <row r="24" spans="1:13" ht="18" customHeight="1" x14ac:dyDescent="0.25">
      <c r="A24" s="25"/>
      <c r="B24" s="26"/>
      <c r="C24" s="27"/>
      <c r="D24" s="35"/>
      <c r="E24" s="29"/>
      <c r="F24" s="35"/>
      <c r="G24" s="29"/>
      <c r="H24" s="12" t="s">
        <v>27</v>
      </c>
      <c r="I24" s="15">
        <v>1550</v>
      </c>
      <c r="J24" s="20">
        <f t="shared" ref="J24" si="12">+G23/I24</f>
        <v>4417.6679129032264</v>
      </c>
      <c r="K24" s="27"/>
      <c r="L24" s="27"/>
      <c r="M24" s="27"/>
    </row>
    <row r="25" spans="1:13" ht="18" customHeight="1" x14ac:dyDescent="0.25">
      <c r="A25" s="25"/>
      <c r="B25" s="26"/>
      <c r="C25" s="27"/>
      <c r="D25" s="35"/>
      <c r="E25" s="29"/>
      <c r="F25" s="35"/>
      <c r="G25" s="29"/>
      <c r="H25" s="12" t="s">
        <v>26</v>
      </c>
      <c r="I25" s="17">
        <v>2400</v>
      </c>
      <c r="J25" s="21">
        <f t="shared" ref="J25" si="13">+G23/I25</f>
        <v>2853.0771937500003</v>
      </c>
      <c r="K25" s="27"/>
      <c r="L25" s="27"/>
      <c r="M25" s="27"/>
    </row>
    <row r="26" spans="1:13" ht="18" customHeight="1" x14ac:dyDescent="0.25">
      <c r="A26" s="30">
        <f>+A23+1</f>
        <v>8</v>
      </c>
      <c r="B26" s="31" t="s">
        <v>14</v>
      </c>
      <c r="C26" s="27">
        <v>65213194</v>
      </c>
      <c r="D26" s="32" t="s">
        <v>18</v>
      </c>
      <c r="E26" s="33" t="s">
        <v>18</v>
      </c>
      <c r="F26" s="39" t="s">
        <v>19</v>
      </c>
      <c r="G26" s="33">
        <f>+E23*0.6</f>
        <v>2738954.1060000001</v>
      </c>
      <c r="H26" s="5" t="s">
        <v>25</v>
      </c>
      <c r="I26" s="6">
        <v>1450</v>
      </c>
      <c r="J26" s="7">
        <f>+G26/I26</f>
        <v>1888.9338662068967</v>
      </c>
      <c r="K26" s="37">
        <v>2500</v>
      </c>
      <c r="L26" s="37">
        <v>275</v>
      </c>
      <c r="M26" s="37">
        <v>1100</v>
      </c>
    </row>
    <row r="27" spans="1:13" ht="18" customHeight="1" x14ac:dyDescent="0.25">
      <c r="A27" s="30"/>
      <c r="B27" s="31"/>
      <c r="C27" s="27"/>
      <c r="D27" s="32"/>
      <c r="E27" s="33"/>
      <c r="F27" s="39"/>
      <c r="G27" s="34"/>
      <c r="H27" s="5" t="s">
        <v>27</v>
      </c>
      <c r="I27" s="8">
        <v>1550</v>
      </c>
      <c r="J27" s="9">
        <f>+G26/I27</f>
        <v>1767.0671651612904</v>
      </c>
      <c r="K27" s="37"/>
      <c r="L27" s="37"/>
      <c r="M27" s="37"/>
    </row>
    <row r="28" spans="1:13" ht="18" customHeight="1" x14ac:dyDescent="0.25">
      <c r="A28" s="30"/>
      <c r="B28" s="31"/>
      <c r="C28" s="27"/>
      <c r="D28" s="32"/>
      <c r="E28" s="33"/>
      <c r="F28" s="39"/>
      <c r="G28" s="34"/>
      <c r="H28" s="22" t="s">
        <v>26</v>
      </c>
      <c r="I28" s="10">
        <v>2400</v>
      </c>
      <c r="J28" s="11">
        <f t="shared" ref="J28" si="14">+G26/I28</f>
        <v>1141.2308775000001</v>
      </c>
      <c r="K28" s="37"/>
      <c r="L28" s="37"/>
      <c r="M28" s="37"/>
    </row>
    <row r="29" spans="1:13" x14ac:dyDescent="0.25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32.2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mergeCells count="87">
    <mergeCell ref="D3:E3"/>
    <mergeCell ref="F3:J3"/>
    <mergeCell ref="K3:M3"/>
    <mergeCell ref="A3:C3"/>
    <mergeCell ref="A1:M1"/>
    <mergeCell ref="K23:K25"/>
    <mergeCell ref="K26:K28"/>
    <mergeCell ref="F5:F7"/>
    <mergeCell ref="F8:F10"/>
    <mergeCell ref="F11:F13"/>
    <mergeCell ref="F14:F16"/>
    <mergeCell ref="F17:F19"/>
    <mergeCell ref="F20:F22"/>
    <mergeCell ref="F23:F25"/>
    <mergeCell ref="F26:F28"/>
    <mergeCell ref="G14:G16"/>
    <mergeCell ref="G11:G13"/>
    <mergeCell ref="G8:G10"/>
    <mergeCell ref="G5:G7"/>
    <mergeCell ref="L23:L25"/>
    <mergeCell ref="M23:M25"/>
    <mergeCell ref="L26:L28"/>
    <mergeCell ref="M26:M28"/>
    <mergeCell ref="K5:K7"/>
    <mergeCell ref="K8:K10"/>
    <mergeCell ref="K11:K13"/>
    <mergeCell ref="K14:K16"/>
    <mergeCell ref="K17:K19"/>
    <mergeCell ref="K20:K22"/>
    <mergeCell ref="L14:L16"/>
    <mergeCell ref="M14:M16"/>
    <mergeCell ref="L17:L19"/>
    <mergeCell ref="M17:M19"/>
    <mergeCell ref="L20:L22"/>
    <mergeCell ref="M20:M22"/>
    <mergeCell ref="H4:I4"/>
    <mergeCell ref="L5:L7"/>
    <mergeCell ref="M5:M7"/>
    <mergeCell ref="L8:L10"/>
    <mergeCell ref="M8:M10"/>
    <mergeCell ref="L11:L13"/>
    <mergeCell ref="M11:M13"/>
    <mergeCell ref="A26:A28"/>
    <mergeCell ref="B26:B28"/>
    <mergeCell ref="C26:C28"/>
    <mergeCell ref="D26:D28"/>
    <mergeCell ref="E26:E28"/>
    <mergeCell ref="G26:G28"/>
    <mergeCell ref="A23:A25"/>
    <mergeCell ref="B23:B25"/>
    <mergeCell ref="C23:C25"/>
    <mergeCell ref="D23:D25"/>
    <mergeCell ref="E23:E25"/>
    <mergeCell ref="G23:G25"/>
    <mergeCell ref="A20:A22"/>
    <mergeCell ref="B20:B22"/>
    <mergeCell ref="C20:C22"/>
    <mergeCell ref="D20:D22"/>
    <mergeCell ref="E20:E22"/>
    <mergeCell ref="G20:G22"/>
    <mergeCell ref="A17:A19"/>
    <mergeCell ref="B17:B19"/>
    <mergeCell ref="C17:C19"/>
    <mergeCell ref="D17:D19"/>
    <mergeCell ref="E17:E19"/>
    <mergeCell ref="G17:G19"/>
    <mergeCell ref="A14:A16"/>
    <mergeCell ref="B14:B16"/>
    <mergeCell ref="C14:C16"/>
    <mergeCell ref="D14:D16"/>
    <mergeCell ref="E14:E16"/>
    <mergeCell ref="A29:M30"/>
    <mergeCell ref="A5:A7"/>
    <mergeCell ref="B5:B7"/>
    <mergeCell ref="C5:C7"/>
    <mergeCell ref="D5:D7"/>
    <mergeCell ref="E5:E7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</mergeCells>
  <printOptions horizontalCentered="1"/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GERVAN</dc:creator>
  <cp:lastModifiedBy>Fatih KÖR</cp:lastModifiedBy>
  <cp:lastPrinted>2019-12-10T13:57:59Z</cp:lastPrinted>
  <dcterms:created xsi:type="dcterms:W3CDTF">2019-11-02T14:38:29Z</dcterms:created>
  <dcterms:modified xsi:type="dcterms:W3CDTF">2020-03-16T12:41:14Z</dcterms:modified>
</cp:coreProperties>
</file>