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24226"/>
  <mc:AlternateContent xmlns:mc="http://schemas.openxmlformats.org/markup-compatibility/2006">
    <mc:Choice Requires="x15">
      <x15ac:absPath xmlns:x15ac="http://schemas.microsoft.com/office/spreadsheetml/2010/11/ac" url="C:\Users\ahmet.katilmis\Desktop\"/>
    </mc:Choice>
  </mc:AlternateContent>
  <bookViews>
    <workbookView xWindow="240" yWindow="60" windowWidth="11355" windowHeight="5895"/>
  </bookViews>
  <sheets>
    <sheet name="2021-1" sheetId="8" r:id="rId1"/>
    <sheet name="Sayfa5" sheetId="7" state="hidden" r:id="rId2"/>
    <sheet name="Sayfa2" sheetId="5" state="hidden" r:id="rId3"/>
    <sheet name="Sayfa3" sheetId="3" state="hidden" r:id="rId4"/>
    <sheet name="Sayfa4" sheetId="6" state="hidden" r:id="rId5"/>
  </sheets>
  <externalReferences>
    <externalReference r:id="rId6"/>
    <externalReference r:id="rId7"/>
  </externalReferences>
  <calcPr calcId="162913"/>
</workbook>
</file>

<file path=xl/calcChain.xml><?xml version="1.0" encoding="utf-8"?>
<calcChain xmlns="http://schemas.openxmlformats.org/spreadsheetml/2006/main">
  <c r="T8" i="6" l="1"/>
  <c r="AC8" i="6"/>
  <c r="AK8" i="6"/>
  <c r="F9" i="6"/>
  <c r="Q9" i="6"/>
  <c r="T9" i="6"/>
  <c r="X9" i="6"/>
  <c r="AC9" i="6"/>
  <c r="AK9" i="6"/>
  <c r="AK10" i="6"/>
  <c r="AK11" i="6"/>
  <c r="F12" i="6"/>
  <c r="Q12" i="6"/>
  <c r="X12" i="6"/>
  <c r="AC12" i="6"/>
  <c r="AK12" i="6"/>
  <c r="F13" i="6"/>
  <c r="Q13" i="6"/>
  <c r="T13" i="6"/>
  <c r="X13" i="6"/>
  <c r="AC13" i="6"/>
  <c r="AK13" i="6"/>
  <c r="F14" i="6"/>
  <c r="Q14" i="6"/>
  <c r="T14" i="6"/>
  <c r="X14" i="6"/>
  <c r="AC14" i="6"/>
  <c r="AK14" i="6"/>
  <c r="F15" i="6"/>
  <c r="Q15" i="6"/>
  <c r="T15" i="6"/>
  <c r="X15" i="6"/>
  <c r="AC15" i="6"/>
  <c r="AK15" i="6"/>
  <c r="F16" i="6"/>
  <c r="Q16" i="6"/>
  <c r="T16" i="6"/>
  <c r="X16" i="6"/>
  <c r="AC16" i="6"/>
  <c r="AK16" i="6"/>
  <c r="F17" i="6"/>
  <c r="Q17" i="6"/>
  <c r="T17" i="6"/>
  <c r="X17" i="6"/>
  <c r="AC17" i="6"/>
  <c r="AK17" i="6"/>
  <c r="F18" i="6"/>
  <c r="Q18" i="6"/>
  <c r="T18" i="6"/>
  <c r="X18" i="6"/>
  <c r="AC18" i="6"/>
  <c r="AK18" i="6"/>
  <c r="F19" i="6"/>
  <c r="Q19" i="6"/>
  <c r="T19" i="6"/>
  <c r="X19" i="6"/>
  <c r="AC19" i="6"/>
  <c r="AK19" i="6"/>
  <c r="F20" i="6"/>
  <c r="Q20" i="6"/>
  <c r="T20" i="6"/>
  <c r="X20" i="6"/>
  <c r="AC20" i="6"/>
  <c r="AK20" i="6"/>
  <c r="F21" i="6"/>
  <c r="Q21" i="6"/>
  <c r="T21" i="6"/>
  <c r="X21" i="6"/>
  <c r="AC21" i="6"/>
  <c r="AK21" i="6"/>
  <c r="F26" i="6"/>
  <c r="L26" i="6"/>
  <c r="O26" i="6"/>
  <c r="Q26" i="6"/>
  <c r="T26" i="6"/>
  <c r="X26" i="6"/>
  <c r="AC26" i="6"/>
  <c r="AK26" i="6"/>
  <c r="AK27" i="6"/>
  <c r="AK28" i="6"/>
  <c r="AK29" i="6"/>
  <c r="AK33" i="6"/>
  <c r="T8" i="3"/>
  <c r="AC8" i="3"/>
  <c r="AK8" i="3"/>
  <c r="F9" i="3"/>
  <c r="Q9" i="3"/>
  <c r="T9" i="3"/>
  <c r="X9" i="3"/>
  <c r="AC9" i="3"/>
  <c r="AK9" i="3"/>
  <c r="AK10" i="3"/>
  <c r="AK11" i="3"/>
  <c r="F12" i="3"/>
  <c r="Q12" i="3"/>
  <c r="X12" i="3"/>
  <c r="AC12" i="3"/>
  <c r="AK12" i="3"/>
  <c r="F13" i="3"/>
  <c r="Q13" i="3"/>
  <c r="T13" i="3"/>
  <c r="X13" i="3"/>
  <c r="AC13" i="3"/>
  <c r="AK13" i="3"/>
  <c r="F14" i="3"/>
  <c r="Q14" i="3"/>
  <c r="T14" i="3"/>
  <c r="X14" i="3"/>
  <c r="AC14" i="3"/>
  <c r="AK14" i="3"/>
  <c r="F15" i="3"/>
  <c r="Q15" i="3"/>
  <c r="T15" i="3"/>
  <c r="X15" i="3"/>
  <c r="AC15" i="3"/>
  <c r="AK15" i="3"/>
  <c r="F16" i="3"/>
  <c r="Q16" i="3"/>
  <c r="T16" i="3"/>
  <c r="X16" i="3"/>
  <c r="AC16" i="3"/>
  <c r="AK16" i="3"/>
  <c r="F17" i="3"/>
  <c r="Q17" i="3"/>
  <c r="T17" i="3"/>
  <c r="X17" i="3"/>
  <c r="AC17" i="3"/>
  <c r="AK17" i="3"/>
  <c r="F18" i="3"/>
  <c r="Q18" i="3"/>
  <c r="T18" i="3"/>
  <c r="X18" i="3"/>
  <c r="AC18" i="3"/>
  <c r="AK18" i="3"/>
  <c r="F19" i="3"/>
  <c r="Q19" i="3"/>
  <c r="T19" i="3"/>
  <c r="X19" i="3"/>
  <c r="AC19" i="3"/>
  <c r="AK19" i="3"/>
  <c r="F20" i="3"/>
  <c r="Q20" i="3"/>
  <c r="T20" i="3"/>
  <c r="X20" i="3"/>
  <c r="AC20" i="3"/>
  <c r="AK20" i="3"/>
  <c r="F21" i="3"/>
  <c r="Q21" i="3"/>
  <c r="T21" i="3"/>
  <c r="X21" i="3"/>
  <c r="AC21" i="3"/>
  <c r="AK21" i="3"/>
  <c r="F26" i="3"/>
  <c r="L26" i="3"/>
  <c r="O26" i="3"/>
  <c r="Q26" i="3"/>
  <c r="T26" i="3"/>
  <c r="X26" i="3"/>
  <c r="AC26" i="3"/>
  <c r="AK26" i="3"/>
  <c r="AK27" i="3"/>
  <c r="AK28" i="3"/>
  <c r="AK29" i="3"/>
  <c r="AK33" i="3"/>
  <c r="T8" i="5"/>
  <c r="AC8" i="5"/>
  <c r="AK8" i="5"/>
  <c r="F9" i="5"/>
  <c r="Q9" i="5"/>
  <c r="T9" i="5"/>
  <c r="X9" i="5"/>
  <c r="AC9" i="5"/>
  <c r="AK9" i="5"/>
  <c r="AK10" i="5"/>
  <c r="AK11" i="5"/>
  <c r="F12" i="5"/>
  <c r="Q12" i="5"/>
  <c r="X12" i="5"/>
  <c r="AC12" i="5"/>
  <c r="AK12" i="5"/>
  <c r="F13" i="5"/>
  <c r="Q13" i="5"/>
  <c r="T13" i="5"/>
  <c r="X13" i="5"/>
  <c r="AC13" i="5"/>
  <c r="AK13" i="5"/>
  <c r="F14" i="5"/>
  <c r="Q14" i="5"/>
  <c r="T14" i="5"/>
  <c r="X14" i="5"/>
  <c r="AC14" i="5"/>
  <c r="AK14" i="5"/>
  <c r="F15" i="5"/>
  <c r="Q15" i="5"/>
  <c r="T15" i="5"/>
  <c r="X15" i="5"/>
  <c r="AC15" i="5"/>
  <c r="AK15" i="5"/>
  <c r="F16" i="5"/>
  <c r="Q16" i="5"/>
  <c r="T16" i="5"/>
  <c r="X16" i="5"/>
  <c r="AC16" i="5"/>
  <c r="AK16" i="5"/>
  <c r="F17" i="5"/>
  <c r="Q17" i="5"/>
  <c r="T17" i="5"/>
  <c r="X17" i="5"/>
  <c r="AC17" i="5"/>
  <c r="AK17" i="5"/>
  <c r="F18" i="5"/>
  <c r="Q18" i="5"/>
  <c r="T18" i="5"/>
  <c r="X18" i="5"/>
  <c r="AC18" i="5"/>
  <c r="AK18" i="5"/>
  <c r="F19" i="5"/>
  <c r="Q19" i="5"/>
  <c r="T19" i="5"/>
  <c r="X19" i="5"/>
  <c r="AC19" i="5"/>
  <c r="AK19" i="5"/>
  <c r="F20" i="5"/>
  <c r="Q20" i="5"/>
  <c r="T20" i="5"/>
  <c r="X20" i="5"/>
  <c r="AC20" i="5"/>
  <c r="AK20" i="5"/>
  <c r="F21" i="5"/>
  <c r="Q21" i="5"/>
  <c r="T21" i="5"/>
  <c r="X21" i="5"/>
  <c r="AC21" i="5"/>
  <c r="AK21" i="5"/>
  <c r="F25" i="5"/>
  <c r="L25" i="5"/>
  <c r="O25" i="5"/>
  <c r="Q25" i="5"/>
  <c r="T25" i="5"/>
  <c r="X25" i="5"/>
  <c r="AC25" i="5"/>
  <c r="AK25" i="5"/>
  <c r="AK26" i="5"/>
  <c r="AK27" i="5"/>
  <c r="AK28" i="5"/>
  <c r="AK32" i="5"/>
</calcChain>
</file>

<file path=xl/sharedStrings.xml><?xml version="1.0" encoding="utf-8"?>
<sst xmlns="http://schemas.openxmlformats.org/spreadsheetml/2006/main" count="639" uniqueCount="114">
  <si>
    <t>TARSUS MALMÜDÜRLÜĞÜNDEN</t>
  </si>
  <si>
    <t>DOSYA NO.</t>
  </si>
  <si>
    <t>KÖYÜ/MAH.</t>
  </si>
  <si>
    <t>Dorak</t>
  </si>
  <si>
    <t>---</t>
  </si>
  <si>
    <t>Çevlik</t>
  </si>
  <si>
    <t>ADA</t>
  </si>
  <si>
    <t>PARSEL</t>
  </si>
  <si>
    <t>CİNSİ</t>
  </si>
  <si>
    <t>YÜZÖLÇÜMÜ</t>
  </si>
  <si>
    <t>HAZİNE
HİSSESİ</t>
  </si>
  <si>
    <t>TAHMİNİ
BEDELİ</t>
  </si>
  <si>
    <t>GEÇİCİ
TEMİNATI %30</t>
  </si>
  <si>
    <t>İHALE
GÜN VE SAATİ</t>
  </si>
  <si>
    <t>Tarla</t>
  </si>
  <si>
    <t>Ham Toprak</t>
  </si>
  <si>
    <t>Tam</t>
  </si>
  <si>
    <t>SATIŞI YAPILACAK TAŞINMAZ MALLARIN</t>
  </si>
  <si>
    <t>KİRALAMASI YAPILACAK TAŞINMAZ MALIN</t>
  </si>
  <si>
    <t>İLAN OLUNUR</t>
  </si>
  <si>
    <t>İLİ</t>
  </si>
  <si>
    <t>İLÇESİ</t>
  </si>
  <si>
    <t>ADET</t>
  </si>
  <si>
    <t>PLAKA NO
CİNSİ</t>
  </si>
  <si>
    <t>MOTOR NO
ŞASİ NO</t>
  </si>
  <si>
    <t>TİPİ
RENGİ</t>
  </si>
  <si>
    <t>FİİLİ
DURUMU</t>
  </si>
  <si>
    <t>BULUNDUĞU YER</t>
  </si>
  <si>
    <t>33 NP 903
Otomobil</t>
  </si>
  <si>
    <t>80091
SFAFXXDJDFKJ80091</t>
  </si>
  <si>
    <t>Çalışır</t>
  </si>
  <si>
    <t>GEÇİCİ
TEMİNATI %20</t>
  </si>
  <si>
    <t>1989
Otosan
Ford Taunus</t>
  </si>
  <si>
    <t>Otosan Ford
Taunus 2.0 GLS
Gri</t>
  </si>
  <si>
    <t>SATIŞI YAPILACAK TAŞINIR MALIN</t>
  </si>
  <si>
    <t>MEVKİ</t>
  </si>
  <si>
    <t>MARKA
MODEL</t>
  </si>
  <si>
    <t>:</t>
  </si>
  <si>
    <t>MERSİN</t>
  </si>
  <si>
    <t>TARSUS</t>
  </si>
  <si>
    <t>H.Toprak</t>
  </si>
  <si>
    <t>Yalamak</t>
  </si>
  <si>
    <t>Yalamık</t>
  </si>
  <si>
    <t>TH</t>
  </si>
  <si>
    <t>Taşlık-Çalılık</t>
  </si>
  <si>
    <t>40.742,00 m2</t>
  </si>
  <si>
    <t>Yalama</t>
  </si>
  <si>
    <t>Arazi</t>
  </si>
  <si>
    <t>87.398,00 m2</t>
  </si>
  <si>
    <t>16.316,00 m2</t>
  </si>
  <si>
    <t>3.312,00-m2</t>
  </si>
  <si>
    <t>d</t>
  </si>
  <si>
    <t>807,00 m2</t>
  </si>
  <si>
    <t>Çiftlik</t>
  </si>
  <si>
    <t>Çanaktepe</t>
  </si>
  <si>
    <t>3.375,00-m2</t>
  </si>
  <si>
    <t>S.N</t>
  </si>
  <si>
    <t>TARSUS  MALMÜDÜRLÜĞÜNDEN TAŞINIR MAL, TAŞINMAZ MAL, SATIŞ VE KİRALAMA İLANI</t>
  </si>
  <si>
    <t>-</t>
  </si>
  <si>
    <t>Doğu Akdeniz Orm.Müd.</t>
  </si>
  <si>
    <t>…./…../2012</t>
  </si>
  <si>
    <t>…./.…./2012</t>
  </si>
  <si>
    <t>…./…/2012</t>
  </si>
  <si>
    <t xml:space="preserve">2. İlan         : </t>
  </si>
  <si>
    <t>1. İlan         :</t>
  </si>
  <si>
    <t xml:space="preserve">1. İlan           : </t>
  </si>
  <si>
    <t xml:space="preserve">2. İlan           : </t>
  </si>
  <si>
    <r>
      <rPr>
        <sz val="12"/>
        <rFont val="Times New Roman"/>
        <family val="1"/>
        <charset val="162"/>
      </rPr>
      <t>1 - Yukarıda nitelikleri, tahmini bedelleri ve geçici teminatları belirtilen 4 adet taşınmazın  satış ihalesi</t>
    </r>
    <r>
      <rPr>
        <b/>
        <sz val="12"/>
        <color indexed="10"/>
        <rFont val="Times New Roman"/>
        <family val="1"/>
        <charset val="162"/>
      </rPr>
      <t xml:space="preserve"> (5,6,7,8.sıradaki taşınmaz malın 3 yıl süreyle kiralama ihalesi),</t>
    </r>
    <r>
      <rPr>
        <sz val="12"/>
        <rFont val="Times New Roman"/>
        <family val="1"/>
        <charset val="162"/>
      </rPr>
      <t xml:space="preserve">                  </t>
    </r>
    <r>
      <rPr>
        <b/>
        <sz val="12"/>
        <color indexed="10"/>
        <rFont val="Times New Roman"/>
        <family val="1"/>
        <charset val="162"/>
      </rPr>
      <t>(… Sıradaki taşıtın satışı)*</t>
    </r>
    <r>
      <rPr>
        <sz val="12"/>
        <rFont val="Times New Roman"/>
        <family val="1"/>
        <charset val="162"/>
      </rPr>
      <t xml:space="preserve"> 2886 sayılı Devlet İhale Kanununun 45.maddesi gereğince </t>
    </r>
    <r>
      <rPr>
        <b/>
        <sz val="12"/>
        <rFont val="Times New Roman"/>
        <family val="1"/>
        <charset val="162"/>
      </rPr>
      <t xml:space="preserve">“ AÇIK TEKLİF USULÜ ” </t>
    </r>
    <r>
      <rPr>
        <sz val="12"/>
        <rFont val="Times New Roman"/>
        <family val="1"/>
        <charset val="162"/>
      </rPr>
      <t>ile, hizalarında gösterilen tarih ve saatlerde Tarsus Malmüdürlüğü makam odasında teşekkül edecek Komisyon huzurunda yapılacaktır.
2 - İhaleye katılmak isteyen isteklilerin ihale saatine kadar;
     a) Geçici Teminatı</t>
    </r>
    <r>
      <rPr>
        <b/>
        <sz val="12"/>
        <rFont val="Times New Roman"/>
        <family val="1"/>
        <charset val="162"/>
      </rPr>
      <t xml:space="preserve"> (Tedavüldeki Türk Parası, Mevduat ve Katılım Bankalarının verecekleri süresiz teminat mektupları ve Hazine Müsteşarlığınca ihraç edilen Devlet iç borçlanma senetleri veya bu senetler yerine düzenlenen belgeleri),</t>
    </r>
    <r>
      <rPr>
        <sz val="12"/>
        <rFont val="Times New Roman"/>
        <family val="1"/>
        <charset val="162"/>
      </rPr>
      <t xml:space="preserve">
     b)  Yasal yerleşim yerini gösterir belgeyi </t>
    </r>
    <r>
      <rPr>
        <b/>
        <sz val="12"/>
        <rFont val="Times New Roman"/>
        <family val="1"/>
        <charset val="162"/>
      </rPr>
      <t>(İkametgah belgesi),</t>
    </r>
    <r>
      <rPr>
        <sz val="12"/>
        <rFont val="Times New Roman"/>
        <family val="1"/>
        <charset val="162"/>
      </rPr>
      <t xml:space="preserve">
     c)   Tebligat için Türkiye’de adres gösterilmesi,
d) Gerçek kişilerin T.C. Kimlik numaralarını bildirmeleri ve nüfus cüzdan suretini vermeleri </t>
    </r>
    <r>
      <rPr>
        <b/>
        <sz val="12"/>
        <rFont val="Times New Roman"/>
        <family val="1"/>
        <charset val="162"/>
      </rPr>
      <t>(Aslı ihale sırasında komisyona ibraz edilecektir.)</t>
    </r>
    <r>
      <rPr>
        <sz val="12"/>
        <rFont val="Times New Roman"/>
        <family val="1"/>
        <charset val="162"/>
      </rPr>
      <t xml:space="preserve"> Tüzel Kişilerin Vergi Kimlik numaralarını bildirmelerini, Özel Hukuk Tüzel Kişilerinin idare merkezlerinin bulunduğu yer mahkemesinden veya siciline kayıtlı bulunduğu Ticaret ve Sanayi Odasından veya benzeri meslek kuruluşundan,  ihalenin yapıldığı yıl içinde alınmış sicil kayıt belgesi ile tüzel kişilik adına  ihaleye katılacak veya teklifte bulunacak kişilerin tüzel kişiliği temsile tam yetkili olduklarını gösterir noterce tasdik edilmiş imza sirkülerini veya vekaletnameyi  vermeleri, Kamu Tüzel Kişilerinin ise yukarıdaki  </t>
    </r>
    <r>
      <rPr>
        <b/>
        <sz val="12"/>
        <rFont val="Times New Roman"/>
        <family val="1"/>
        <charset val="162"/>
      </rPr>
      <t>(a)</t>
    </r>
    <r>
      <rPr>
        <sz val="12"/>
        <rFont val="Times New Roman"/>
        <family val="1"/>
        <charset val="162"/>
      </rPr>
      <t xml:space="preserve"> ve</t>
    </r>
    <r>
      <rPr>
        <b/>
        <sz val="12"/>
        <rFont val="Times New Roman"/>
        <family val="1"/>
        <charset val="162"/>
      </rPr>
      <t xml:space="preserve"> (b) </t>
    </r>
    <r>
      <rPr>
        <sz val="12"/>
        <rFont val="Times New Roman"/>
        <family val="1"/>
        <charset val="162"/>
      </rPr>
      <t xml:space="preserve">bentlerinde belirtilen şartlardan ayrı olarak tüzel kişilik adına  ihaleye katılacak veya teklifte temsile yetkili olduğunu belirtir belgeyi, ihale saatine kadar İhale Komisyonu Başkanlığına  vermeleri zorunludur. 
3  -  İhaleye ait şartnameler mesai saatleri içerisinde Tarsus Malmüdürlüğünde ( Milli Emlak Servisi) ücretsiz görülebilir.
4 - Posta ile yapılacak tekliflerde 2886 sayılı Devlet İhale Kanununun 37 inci maddesine uygun hazırlanması ve teklifin ihale saatinden önce İhale Komisyonu Başkanlığına ulaşması şarttır. Postada meydana gelebilecek gecikmelerden dolayı idare ve komisyon herhangi bir sorumluluk kabul etmez.
5 -  4706 sayılı Kanunun 5.maddesi gereğince Hazineye ait taşınmazların satış bedelleri, şartların yerine getirilmesi halinde taksitle de ödenebilir.
6 - Taşınmaz satışından </t>
    </r>
    <r>
      <rPr>
        <b/>
        <sz val="12"/>
        <color indexed="10"/>
        <rFont val="Times New Roman"/>
        <family val="1"/>
        <charset val="162"/>
      </rPr>
      <t>(ve kira bedeli üzerinden)*</t>
    </r>
    <r>
      <rPr>
        <sz val="12"/>
        <rFont val="Times New Roman"/>
        <family val="1"/>
        <charset val="162"/>
      </rPr>
      <t xml:space="preserve"> KDV. alınmayacak ve 4706 sayılı Kanun gereğince taşınmaz malların satış ve devir işlemleri sırasında düzenlenen belgeler vergi, resim ve harçtan müstesna olup, satışı yapılan taşınmaz mal 5 yıl süre ile Emlak Vergisine tabi değildir.
7 -  Herhangi bir ihalenin uzaması halinde diğer ihalelere müteakip saatte devam edilir.
8 -  </t>
    </r>
    <r>
      <rPr>
        <b/>
        <sz val="12"/>
        <color indexed="10"/>
        <rFont val="Times New Roman"/>
        <family val="1"/>
        <charset val="162"/>
      </rPr>
      <t>Satışı yapılacak arsalar imar planında ........... konut alanı olarak ayrılmıştır.*</t>
    </r>
    <r>
      <rPr>
        <sz val="12"/>
        <rFont val="Times New Roman"/>
        <family val="1"/>
        <charset val="162"/>
      </rPr>
      <t xml:space="preserve">
9 -  Komisyon gerekçesini belirtmek suretiyle ihaleyi yapıp yapmamakta serbesttir.
10- İta Amiri ihale kararını 15</t>
    </r>
    <r>
      <rPr>
        <b/>
        <sz val="12"/>
        <rFont val="Times New Roman"/>
        <family val="1"/>
        <charset val="162"/>
      </rPr>
      <t xml:space="preserve"> (on beş)</t>
    </r>
    <r>
      <rPr>
        <sz val="12"/>
        <rFont val="Times New Roman"/>
        <family val="1"/>
        <charset val="162"/>
      </rPr>
      <t xml:space="preserve"> iş günü içerisinde onaylar veya iptal eder.
11- İhale ilanı </t>
    </r>
    <r>
      <rPr>
        <b/>
        <sz val="12"/>
        <rFont val="Times New Roman"/>
        <family val="1"/>
        <charset val="162"/>
      </rPr>
      <t>http://www.milliemlak.gov.tr</t>
    </r>
    <r>
      <rPr>
        <sz val="12"/>
        <rFont val="Times New Roman"/>
        <family val="1"/>
        <charset val="162"/>
      </rPr>
      <t xml:space="preserve"> ve</t>
    </r>
    <r>
      <rPr>
        <b/>
        <sz val="12"/>
        <rFont val="Times New Roman"/>
        <family val="1"/>
        <charset val="162"/>
      </rPr>
      <t xml:space="preserve"> www.mersindefterdarliği.gov.tr</t>
    </r>
    <r>
      <rPr>
        <sz val="12"/>
        <rFont val="Times New Roman"/>
        <family val="1"/>
        <charset val="162"/>
      </rPr>
      <t xml:space="preserve"> adreslerinde ayrıca görülebilir.
</t>
    </r>
    <r>
      <rPr>
        <sz val="11"/>
        <rFont val="Times New Roman"/>
        <family val="1"/>
        <charset val="162"/>
      </rPr>
      <t xml:space="preserve">
</t>
    </r>
  </si>
  <si>
    <t>Elazığ</t>
  </si>
  <si>
    <r>
      <t xml:space="preserve">1 - Yukarıda nitelikleri, tahmini bedelleri ve geçici teminatları belirtilen 4 adet taşınmazın  satış ihalesi </t>
    </r>
    <r>
      <rPr>
        <b/>
        <sz val="11"/>
        <color indexed="10"/>
        <rFont val="Times New Roman"/>
        <family val="1"/>
        <charset val="162"/>
      </rPr>
      <t>(5,6,7,8.sıradaki taşınmaz malın 3 yıl süreyle kiralama ihalesi), (… Sıradaki taşıtın satışı)*</t>
    </r>
    <r>
      <rPr>
        <sz val="11"/>
        <rFont val="Times New Roman"/>
        <family val="1"/>
        <charset val="162"/>
      </rPr>
      <t xml:space="preserve"> 2886 sayılı Devlet İhale Kanununun 45.maddesi gereğince </t>
    </r>
    <r>
      <rPr>
        <b/>
        <sz val="11"/>
        <rFont val="Times New Roman"/>
        <family val="1"/>
        <charset val="162"/>
      </rPr>
      <t>“ AÇIK TEKLİF USULÜ ”</t>
    </r>
    <r>
      <rPr>
        <sz val="11"/>
        <rFont val="Times New Roman"/>
        <family val="1"/>
        <charset val="162"/>
      </rPr>
      <t xml:space="preserve"> ile, hizalarında gösterilen tarih ve saatlerde Keban Malmüdürlüğü makam odasında teşekkül edecek Komisyon huzurunda yapılacaktır.
2 - İhaleye katılmak isteyen isteklilerin ihale saatine kadar;
     a) Geçici Teminatı </t>
    </r>
    <r>
      <rPr>
        <b/>
        <sz val="11"/>
        <rFont val="Times New Roman"/>
        <family val="1"/>
        <charset val="162"/>
      </rPr>
      <t>(Tedavüldeki Türk Parası, Mevduat ve Katılım Bankalarının verecekleri süresiz teminat mektupları ve Hazine Müsteşarlığınca ihraç edilen Devlet iç borçlanma senetleri veya bu senetler yerine düzenlenen belgeleri),</t>
    </r>
    <r>
      <rPr>
        <sz val="11"/>
        <rFont val="Times New Roman"/>
        <family val="1"/>
        <charset val="162"/>
      </rPr>
      <t xml:space="preserve">
     b)  Yasal yerleşim yerini gösterir belgeyi</t>
    </r>
    <r>
      <rPr>
        <b/>
        <sz val="11"/>
        <rFont val="Times New Roman"/>
        <family val="1"/>
        <charset val="162"/>
      </rPr>
      <t xml:space="preserve"> (İkametgah belgesi),</t>
    </r>
    <r>
      <rPr>
        <sz val="11"/>
        <rFont val="Times New Roman"/>
        <family val="1"/>
        <charset val="162"/>
      </rPr>
      <t xml:space="preserve">
     c)   Tebligat için Türkiye’de adres gösterilmesi,
d) Gerçek kişilerin T.C. Kimlik numaralarını bildirmeleri ve nüfus cüzdan suretini vermeleri </t>
    </r>
    <r>
      <rPr>
        <b/>
        <sz val="11"/>
        <rFont val="Times New Roman"/>
        <family val="1"/>
        <charset val="162"/>
      </rPr>
      <t xml:space="preserve">(Aslı ihale sırasında komisyona ibraz edilecektir.) </t>
    </r>
    <r>
      <rPr>
        <sz val="11"/>
        <rFont val="Times New Roman"/>
        <family val="1"/>
        <charset val="162"/>
      </rPr>
      <t xml:space="preserve">Tüzel Kişilerin Vergi Kimlik numaralarını bildirmelerini, Özel Hukuk Tüzel Kişilerinin idare merkezlerinin bulunduğu yer mahkemesinden veya siciline kayıtlı bulunduğu Ticaret ve Sanayi Odasından veya benzeri meslek kuruluşundan,  ihalenin yapıldığı yıl içinde alınmış sicil kayıt belgesi ile tüzel kişilik adına  ihaleye katılacak veya teklifte bulunacak kişilerin tüzel kişiliği temsile tam yetkili olduklarını gösterir noterce tasdik edilmiş imza sirkülerini veya vekaletnameyi  vermeleri, Kamu Tüzel Kişilerinin ise yukarıdaki  </t>
    </r>
    <r>
      <rPr>
        <b/>
        <sz val="11"/>
        <rFont val="Times New Roman"/>
        <family val="1"/>
        <charset val="162"/>
      </rPr>
      <t>(a)</t>
    </r>
    <r>
      <rPr>
        <sz val="11"/>
        <rFont val="Times New Roman"/>
        <family val="1"/>
        <charset val="162"/>
      </rPr>
      <t xml:space="preserve"> ve </t>
    </r>
    <r>
      <rPr>
        <b/>
        <sz val="11"/>
        <rFont val="Times New Roman"/>
        <family val="1"/>
        <charset val="162"/>
      </rPr>
      <t>(b)</t>
    </r>
    <r>
      <rPr>
        <sz val="11"/>
        <rFont val="Times New Roman"/>
        <family val="1"/>
        <charset val="162"/>
      </rPr>
      <t xml:space="preserve"> bentlerinde belirtilen şartlardan ayrı olarak tüzel kişilik adına  ihaleye katılacak veya teklifte temsile yetkili olduğunu belirtir belgeyi, ihale saatine kadar İhale Komisyonu Başkanlığına  vermeleri zorunludur. 
3  -  İhaleye ait şartnameler mesai saatleri içerisinde Tarsus Malmüdürlüğünde </t>
    </r>
    <r>
      <rPr>
        <b/>
        <sz val="11"/>
        <rFont val="Times New Roman"/>
        <family val="1"/>
        <charset val="162"/>
      </rPr>
      <t>( Milli Emlak Servisi)</t>
    </r>
    <r>
      <rPr>
        <sz val="11"/>
        <rFont val="Times New Roman"/>
        <family val="1"/>
        <charset val="162"/>
      </rPr>
      <t xml:space="preserve"> ücretsiz görülebilir.
4 - Posta ile yapılacak tekliflerde 2886 sayılı Devlet İhale Kanununun 37 inci maddesine uygun hazırlanması ve teklifin ihale saatinden önce İhale Komisyonu Başkanlığına ulaşması şarttır. Postada meydana gelebilecek gecikmelerden dolayı idare ve komisyon herhangi bir sorumluluk kabul etmez.
5 -  4706 sayılı Kanunun 5.maddesi gereğince Hazineye ait taşınmazların satış bedelleri, şartların yerine getirilmesi halinde taksitle de ödenebilir.
6 - Taşınmaz satışından </t>
    </r>
    <r>
      <rPr>
        <b/>
        <sz val="11"/>
        <color indexed="10"/>
        <rFont val="Times New Roman"/>
        <family val="1"/>
        <charset val="162"/>
      </rPr>
      <t xml:space="preserve">(ve kira bedeli üzerinden)* </t>
    </r>
    <r>
      <rPr>
        <sz val="11"/>
        <rFont val="Times New Roman"/>
        <family val="1"/>
        <charset val="162"/>
      </rPr>
      <t xml:space="preserve">KDV. alınmayacak ve 4706 sayılı Kanun gereğince taşınmaz malların satış ve devir işlemleri sırasında düzenlenen belgeler vergi, resim ve harçtan müstesna olup, satışı yapılan taşınmaz mal 5 yıl süre ile Emlak Vergisine tabi değildir.
7 -  Herhangi bir ihalenin uzaması halinde diğer ihalelere müteakip saatte devam edilir.
8 -  </t>
    </r>
    <r>
      <rPr>
        <b/>
        <sz val="11"/>
        <color indexed="10"/>
        <rFont val="Times New Roman"/>
        <family val="1"/>
        <charset val="162"/>
      </rPr>
      <t>Satışı yapılacak arsalar imar planında ........... konut alanı olarak ayrılmıştır.*</t>
    </r>
    <r>
      <rPr>
        <sz val="11"/>
        <rFont val="Times New Roman"/>
        <family val="1"/>
        <charset val="162"/>
      </rPr>
      <t xml:space="preserve">
9 -  Komisyon gerekçesini belirtmek suretiyle ihaleyi yapıp yapmamakta serbesttir.
10- İta Amiri ihale kararını 15 </t>
    </r>
    <r>
      <rPr>
        <b/>
        <sz val="11"/>
        <rFont val="Times New Roman"/>
        <family val="1"/>
        <charset val="162"/>
      </rPr>
      <t>(on beş)</t>
    </r>
    <r>
      <rPr>
        <sz val="11"/>
        <rFont val="Times New Roman"/>
        <family val="1"/>
        <charset val="162"/>
      </rPr>
      <t xml:space="preserve"> iş günü içerisinde onaylar veya iptal eder.
11- İhale ilanı http://www.milliemlak.gov.tr ve www.mersindefterdarliği.gov.tr adreslerinde ayrıca görülebilir.
</t>
    </r>
  </si>
  <si>
    <t>Merkez</t>
  </si>
  <si>
    <t>HAZİNE
HİSSESİ (m²)</t>
  </si>
  <si>
    <t>Arsa</t>
  </si>
  <si>
    <t>İHALE TARİH
 VE SAATİ</t>
  </si>
  <si>
    <t>İHALE USULÜ</t>
  </si>
  <si>
    <t>2886 /45 
Açık Teklif Usulü</t>
  </si>
  <si>
    <t xml:space="preserve">GEÇİCİ 
TEMİNATI 
(TL.) </t>
  </si>
  <si>
    <t>2886/45
Açık Teklif Usulü</t>
  </si>
  <si>
    <t>İmarsız</t>
  </si>
  <si>
    <t>SATIŞI YAPILACAK TAŞINMAZLAR</t>
  </si>
  <si>
    <r>
      <t>YÜZÖLÇÜMÜ (m</t>
    </r>
    <r>
      <rPr>
        <b/>
        <vertAlign val="superscript"/>
        <sz val="10"/>
        <rFont val="Times New Roman"/>
        <family val="1"/>
        <charset val="162"/>
      </rPr>
      <t>2</t>
    </r>
    <r>
      <rPr>
        <b/>
        <sz val="10"/>
        <rFont val="Times New Roman"/>
        <family val="1"/>
        <charset val="162"/>
      </rPr>
      <t>)</t>
    </r>
  </si>
  <si>
    <t>2886/45 
Açık Teklif Usulü</t>
  </si>
  <si>
    <t>İMAR DURUMU</t>
  </si>
  <si>
    <t>2286/45
Açık Teklif Usulü</t>
  </si>
  <si>
    <t>Susuz Tarla</t>
  </si>
  <si>
    <t>SIRA
NO</t>
  </si>
  <si>
    <t>Sarılı Köyü</t>
  </si>
  <si>
    <t>Koruk Köyü</t>
  </si>
  <si>
    <t>5 Kata Müsadeli Konut Alanında Kalmaktadır.</t>
  </si>
  <si>
    <t xml:space="preserve"> - </t>
  </si>
  <si>
    <t>14:00</t>
  </si>
  <si>
    <t>TAHMİNİ                                                                                                                       
BEDELİ  (TL)</t>
  </si>
  <si>
    <t>13:40</t>
  </si>
  <si>
    <t>13:50</t>
  </si>
  <si>
    <t>Salkaya Köyü</t>
  </si>
  <si>
    <t>İzzetpaşa Mahallesi</t>
  </si>
  <si>
    <t>Gümüşkavak (Hırhırik)</t>
  </si>
  <si>
    <t>Obuz Köyü</t>
  </si>
  <si>
    <t>Şeyhhacı Köyü</t>
  </si>
  <si>
    <t>29.04.2021</t>
  </si>
  <si>
    <t>Cip Köyü</t>
  </si>
  <si>
    <t>Meşeli Köyü</t>
  </si>
  <si>
    <t>Pelte Köyü</t>
  </si>
  <si>
    <t>Balpınarı Köyü</t>
  </si>
  <si>
    <t>Beydalı (Zalını)</t>
  </si>
  <si>
    <t>Bağımsız Bölüm No</t>
  </si>
  <si>
    <t>İmar Durumu</t>
  </si>
  <si>
    <t>SATIŞI YAPILACAK KAMU LOJMANLARI</t>
  </si>
  <si>
    <t>Rızaiye Mahallesi</t>
  </si>
  <si>
    <t>Mesken</t>
  </si>
  <si>
    <t>Tick Bitişik Nızam 12 kata müsaadeli Ticari + Konut</t>
  </si>
  <si>
    <t xml:space="preserve">İLAN                                                                                                                                                                                                                                                                                                                                                                                                                                                                                                                                                                                                                                                                                                                       ELAZIĞ ÇEVRE VE ŞEHİRCİLİK İL MÜDÜRLÜĞÜ                                                                                                                                                                                                                                                                                                                                                                                                                                                                                                                                                                                                                                           (Milli Emlak Müdürlüğü)                                                                                                                                                                                                                                                                                                                                                                                                                                                                                                                                                                                                                           TAŞINMAZ MAL SATIŞ İHALESİ </t>
  </si>
  <si>
    <t>Ayrık Nizam 5 Kata Müsadeli Konut Alanında Kalmaktadır.</t>
  </si>
  <si>
    <t>1 - Yukarıda niteliği, tahmini bedeli ve geçici teminat miktarı belirtilen; 28 adet taşınmaz satışı, 7 adet kamu lojman satışı ihaleleri, 2886 sayılı Devlet İhale Kanununun ilgili maddelerine göre,  ilan metninde gösterilen tarih ve saatte Çevre ve Şehircilik İl Müdürlüğünde Milli Emlak Müdürlüğü Makam odasında teşekkül edecek Komisyon huzurunda yapılacaktır.
2 - İhaleye katılmak isteyen isteklilerin ihale saatine kadar;
     a) Geçici Teminatı; (Geçici teminat olarak kabul edilecek değerler. 1-Tedavüldeki Türk Parası, 2-Mevduat ve Katılım Bankalarının verecekleri süresiz teminat mektupları 3- Hazine Müsteşarlığınca ihraç edilen Devlet iç borçlanma senetleri veya bu senetler yerine düzenlenen belgeler. 4-Taşımaz satış ihalelerinde dışarıda yerleşik kişiler ile geçimini yurt dışında temin eden Türk vatandaşlarından, teminat olarak Türkiye Cumhuriyeti Merkez Bankasınca belirllenen konvertibl döviz.)
     b) Yasal yerleşim yerini gösterir belgeyi vermeleri (İkametgah belgesi),
     c) Tebligat için Türkiye’de adres gösterilmesi,
     d) Gerçek kişilerin T.C. Kimlik numaralarını bildirmeleri ve nüfus cüzdan suretini vermeleri (Aslı ihale sırasında komisyona ibraz edilecektir.) Tüzel Kişilerin Vergi Kimlik numaralarını bildirmelerini, Özel Hukuk Tüzel Kişilerinin idare merkezlerinin bulunduğu yer mahkemesinden veya siciline kayıtlı bulunduğu Ticaret ve Sanayi Odasından veya benzeri meslek kuruluşundan,  ihalenin yapıldığı yıl içinde alınmış sicil kayıt belgesi ile tüzel kişilik adına  ihaleye katılacak veya teklifte bulunacak kişilerin tüzel kişiliği temsile tam yetkili olduklarını gösterir noterce tasdik edilmiş imza sirkülerini veya vekaletnameyi ihale saatine kadar vermeleri; Kamu Tüzel Kişilerinin ise yukarıdaki  (a) ve (b) bentlerinde belirtilen şartlardan ayrı olarak tüzel kişilik adına  ihaleye katılacak veya teklifte temsile yetkili olduğunu belirtir belgeyi, ihale saatine kadar İhale Komisyonu Başkanlığına vermeleri zorunludur. 
3- İhalelere ilişkin şartname mesai saatleri içerisinde Elazığ Çevre ve Şehircilik İl Müdürlüğü Milli Emlak Müdürlüğünde ücretsiz görülebilir.
4 - Posta ile yapılacak tekliflerde 2886 sayılı Devlet İhale Kanununun 37 inci maddesine uygun hazırlanması ve teklifin ihale saatinden önce İhale Komisyonu Başkanlığına ulaşması şarttır. Postada meydana gelebilecek gecikmelerden dolayı idare ve komisyon herhangi bir sorumluluk kabul etmez.
5- Hazine Taşınmazlarını satışı KDV' den müstesna olup, 5 yıl süre ile Emlak Vergisine de tabi değildir. Satış bedelinin Belediye ve mücavir alan sınırları içerisinde 5.000,00 TL, bu sınırlar dışında ise 1.000,00 TL'yi geçmesi halinde satış bedeli taksitle ödenebilir. Satış bedelinin taksitle ödenmesi halinde, bedelin en az  dörtte biri peşin, kalanı en fazla iki yılda eşit taksitlerle ve üçer aylık dilimler halinde Kanuni faizi ile birlikte tahsil edilir. Taşıt satış bedelleri üzerinden tahakkuk edecek KDV bedeli ayrıca tahsil edilecek olup, satıştan ve tescil işlemlerinden doğan her türlü vergi,resim ve harç vb. giderler alıcıya aittir.                                                                                                                                                                                                                                        
6- Satışı yapılacak taşınır mal ve taşınmaz mallar ile irtifak hakkı ihalelerinden  doğacak her türlü vergi, resim, harç  alıcıya aittir. 
7 - Komisyon gerekçesini belirtmek suretiyle ihaleyi yapıp yapmamakta serbesttir. Bir ihalenin süresinden önce bitmemesi durumunda takip eden ihaleler o ihalenin bitimine mütakip kaldığı saatten itibaren sırasıyla devam edecektir.
8 - İta Amiri ihale kararını 15(on beş) iş günü içerisinde onaylar veya iptal eder.
9 - 385 sayılı Milli Emlak Genel Tebliği uyarınca konutta oturan kişi öncelikli alım hakkına sahiptir.                                                                                                                                                                                                                                                                                                                                                                                                                                                                                             
10- İhale ilanı www.milliemlak.gov.tr  ve  https://elazig.csb.gov.tr/ adresinden görülebilir.
                                                                                                                                                                                  İLAN OLUNUR.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</si>
</sst>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TL&quot;"/>
    <numFmt numFmtId="165" formatCode="hh:mm;@"/>
  </numFmts>
  <fonts count="16" x14ac:knownFonts="1">
    <font>
      <sz val="10"/>
      <name val="Arial Tur"/>
      <charset val="162"/>
    </font>
    <font>
      <sz val="11"/>
      <name val="Times New Roman"/>
      <family val="1"/>
      <charset val="162"/>
    </font>
    <font>
      <b/>
      <sz val="10"/>
      <name val="Times New Roman"/>
      <family val="1"/>
      <charset val="162"/>
    </font>
    <font>
      <b/>
      <sz val="11"/>
      <name val="Times New Roman"/>
      <family val="1"/>
      <charset val="162"/>
    </font>
    <font>
      <sz val="8"/>
      <name val="Arial Tur"/>
      <charset val="162"/>
    </font>
    <font>
      <sz val="10"/>
      <name val="Times New Roman"/>
      <family val="1"/>
      <charset val="162"/>
    </font>
    <font>
      <sz val="9"/>
      <name val="Times New Roman"/>
      <family val="1"/>
      <charset val="162"/>
    </font>
    <font>
      <b/>
      <u/>
      <sz val="10"/>
      <name val="Times New Roman"/>
      <family val="1"/>
      <charset val="162"/>
    </font>
    <font>
      <b/>
      <sz val="8"/>
      <name val="Times New Roman"/>
      <family val="1"/>
      <charset val="162"/>
    </font>
    <font>
      <b/>
      <sz val="9"/>
      <name val="Times New Roman"/>
      <family val="1"/>
      <charset val="162"/>
    </font>
    <font>
      <sz val="9"/>
      <name val="Arial Tur"/>
      <charset val="162"/>
    </font>
    <font>
      <b/>
      <sz val="11"/>
      <color indexed="10"/>
      <name val="Times New Roman"/>
      <family val="1"/>
      <charset val="162"/>
    </font>
    <font>
      <sz val="12"/>
      <name val="Times New Roman"/>
      <family val="1"/>
      <charset val="162"/>
    </font>
    <font>
      <b/>
      <sz val="12"/>
      <color indexed="10"/>
      <name val="Times New Roman"/>
      <family val="1"/>
      <charset val="162"/>
    </font>
    <font>
      <b/>
      <sz val="12"/>
      <name val="Times New Roman"/>
      <family val="1"/>
      <charset val="162"/>
    </font>
    <font>
      <b/>
      <vertAlign val="superscript"/>
      <sz val="10"/>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1">
    <xf numFmtId="0" fontId="0" fillId="0" borderId="0"/>
  </cellStyleXfs>
  <cellXfs count="23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right"/>
    </xf>
    <xf numFmtId="0" fontId="5" fillId="0" borderId="0" xfId="0" applyFont="1"/>
    <xf numFmtId="0" fontId="1" fillId="0" borderId="1" xfId="0" applyFont="1" applyBorder="1" applyAlignment="1">
      <alignment horizontal="right"/>
    </xf>
    <xf numFmtId="0" fontId="1" fillId="0" borderId="2" xfId="0" applyFont="1" applyBorder="1"/>
    <xf numFmtId="0" fontId="5" fillId="0" borderId="0" xfId="0" applyFont="1" applyAlignment="1">
      <alignment horizontal="left"/>
    </xf>
    <xf numFmtId="0" fontId="5" fillId="0" borderId="0" xfId="0" quotePrefix="1" applyFont="1" applyAlignment="1">
      <alignment horizontal="center"/>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center" wrapText="1"/>
    </xf>
    <xf numFmtId="0" fontId="5" fillId="0" borderId="0" xfId="0" applyFont="1" applyAlignment="1">
      <alignment horizontal="right" wrapText="1"/>
    </xf>
    <xf numFmtId="14" fontId="5" fillId="0" borderId="0" xfId="0" applyNumberFormat="1" applyFont="1" applyAlignment="1">
      <alignment horizontal="center"/>
    </xf>
    <xf numFmtId="20" fontId="5" fillId="0" borderId="0" xfId="0" applyNumberFormat="1" applyFont="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1" fillId="0" borderId="1" xfId="0" quotePrefix="1" applyFont="1" applyBorder="1" applyAlignment="1">
      <alignment horizontal="center"/>
    </xf>
    <xf numFmtId="0" fontId="6" fillId="0" borderId="1" xfId="0" applyFont="1" applyBorder="1" applyAlignment="1">
      <alignment horizontal="center"/>
    </xf>
    <xf numFmtId="0" fontId="1" fillId="0" borderId="1" xfId="0" applyFont="1" applyBorder="1"/>
    <xf numFmtId="0" fontId="5" fillId="0" borderId="3" xfId="0" applyFont="1" applyBorder="1"/>
    <xf numFmtId="0" fontId="1" fillId="0" borderId="4" xfId="0" applyFont="1" applyBorder="1" applyAlignment="1">
      <alignment horizontal="right"/>
    </xf>
    <xf numFmtId="0" fontId="5" fillId="0" borderId="5" xfId="0" applyFont="1" applyBorder="1"/>
    <xf numFmtId="0" fontId="5" fillId="0" borderId="6" xfId="0" applyFont="1" applyBorder="1"/>
    <xf numFmtId="0" fontId="5" fillId="0" borderId="6" xfId="0" applyFont="1" applyBorder="1" applyAlignment="1"/>
    <xf numFmtId="0" fontId="6" fillId="0" borderId="6" xfId="0" applyFont="1" applyBorder="1"/>
    <xf numFmtId="0" fontId="1" fillId="0" borderId="6" xfId="0" applyFont="1" applyBorder="1" applyAlignment="1">
      <alignment horizontal="center"/>
    </xf>
    <xf numFmtId="0" fontId="1" fillId="0" borderId="6" xfId="0" applyFont="1" applyBorder="1" applyAlignment="1">
      <alignment horizontal="right"/>
    </xf>
    <xf numFmtId="0" fontId="2" fillId="0" borderId="0" xfId="0" applyFont="1"/>
    <xf numFmtId="164" fontId="1" fillId="0" borderId="1" xfId="0" applyNumberFormat="1" applyFont="1" applyBorder="1" applyAlignment="1">
      <alignment horizontal="right"/>
    </xf>
    <xf numFmtId="164" fontId="1" fillId="0" borderId="6" xfId="0" applyNumberFormat="1" applyFont="1" applyBorder="1" applyAlignment="1">
      <alignment horizontal="right"/>
    </xf>
    <xf numFmtId="0" fontId="1" fillId="0" borderId="1" xfId="0" applyFont="1" applyBorder="1" applyAlignment="1">
      <alignment horizontal="left"/>
    </xf>
    <xf numFmtId="0" fontId="1" fillId="0" borderId="0" xfId="0" applyFont="1" applyBorder="1" applyAlignment="1">
      <alignment horizontal="center"/>
    </xf>
    <xf numFmtId="0" fontId="1" fillId="0" borderId="0" xfId="0" quotePrefix="1" applyFont="1" applyBorder="1" applyAlignment="1">
      <alignment horizontal="center"/>
    </xf>
    <xf numFmtId="0" fontId="1" fillId="0" borderId="5" xfId="0" applyFont="1" applyBorder="1" applyAlignment="1">
      <alignment horizontal="right"/>
    </xf>
    <xf numFmtId="0" fontId="1" fillId="0" borderId="7" xfId="0" applyFont="1" applyBorder="1" applyAlignment="1">
      <alignment horizontal="center"/>
    </xf>
    <xf numFmtId="0" fontId="1" fillId="0" borderId="8" xfId="0" applyFont="1" applyBorder="1"/>
    <xf numFmtId="0" fontId="1" fillId="0" borderId="1" xfId="0" applyFont="1" applyBorder="1" applyAlignment="1"/>
    <xf numFmtId="0" fontId="1" fillId="0" borderId="6" xfId="0" applyFont="1" applyBorder="1" applyAlignment="1"/>
    <xf numFmtId="0" fontId="6" fillId="0" borderId="3" xfId="0" applyFont="1" applyBorder="1"/>
    <xf numFmtId="0" fontId="10" fillId="0" borderId="0" xfId="0" applyFont="1"/>
    <xf numFmtId="164" fontId="5" fillId="0" borderId="0" xfId="0" applyNumberFormat="1" applyFont="1" applyBorder="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164" fontId="5" fillId="0" borderId="0" xfId="0" applyNumberFormat="1" applyFont="1" applyBorder="1" applyAlignment="1">
      <alignment horizontal="center" vertical="center"/>
    </xf>
    <xf numFmtId="14" fontId="5" fillId="0" borderId="0" xfId="0" applyNumberFormat="1" applyFont="1" applyBorder="1" applyAlignment="1">
      <alignment horizontal="center" vertical="center"/>
    </xf>
    <xf numFmtId="0" fontId="1" fillId="0" borderId="0" xfId="0" applyFont="1" applyBorder="1" applyAlignment="1">
      <alignment horizontal="center" vertical="center"/>
    </xf>
    <xf numFmtId="20" fontId="1" fillId="0" borderId="0" xfId="0" applyNumberFormat="1" applyFont="1" applyBorder="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1" fillId="0" borderId="0" xfId="0" applyFont="1" applyAlignment="1">
      <alignment horizontal="left"/>
    </xf>
    <xf numFmtId="49" fontId="1" fillId="0" borderId="0" xfId="0" applyNumberFormat="1" applyFont="1" applyAlignment="1">
      <alignment horizontal="right"/>
    </xf>
    <xf numFmtId="0" fontId="5" fillId="2" borderId="10"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0" xfId="0" applyFont="1" applyFill="1" applyBorder="1" applyAlignment="1">
      <alignment horizontal="left" vertical="center"/>
    </xf>
    <xf numFmtId="0" fontId="5" fillId="2" borderId="1" xfId="0" applyFont="1" applyFill="1" applyBorder="1" applyAlignment="1">
      <alignment horizontal="center" vertical="center"/>
    </xf>
    <xf numFmtId="4" fontId="5" fillId="2" borderId="10" xfId="0" applyNumberFormat="1" applyFont="1" applyFill="1" applyBorder="1" applyAlignment="1">
      <alignment horizontal="center" vertical="center" wrapText="1"/>
    </xf>
    <xf numFmtId="0" fontId="5" fillId="2" borderId="10" xfId="0"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right" vertical="center" wrapText="1"/>
    </xf>
    <xf numFmtId="0" fontId="5" fillId="2" borderId="13" xfId="0" applyFont="1" applyFill="1" applyBorder="1" applyAlignment="1">
      <alignment horizontal="left"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13" xfId="0" applyFont="1" applyFill="1" applyBorder="1" applyAlignment="1">
      <alignment horizontal="center" vertical="center"/>
    </xf>
    <xf numFmtId="4" fontId="5" fillId="2" borderId="10" xfId="0" applyNumberFormat="1" applyFont="1" applyFill="1" applyBorder="1" applyAlignment="1">
      <alignment horizontal="right"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vertical="center"/>
    </xf>
    <xf numFmtId="4" fontId="5" fillId="2" borderId="1" xfId="0" applyNumberFormat="1" applyFont="1" applyFill="1" applyBorder="1" applyAlignment="1">
      <alignment vertical="center"/>
    </xf>
    <xf numFmtId="0" fontId="5" fillId="2" borderId="2" xfId="0" applyFont="1" applyFill="1" applyBorder="1" applyAlignment="1">
      <alignment horizontal="center" vertical="center" wrapText="1"/>
    </xf>
    <xf numFmtId="20" fontId="5" fillId="2" borderId="1" xfId="0" applyNumberFormat="1" applyFont="1" applyFill="1" applyBorder="1" applyAlignment="1">
      <alignment vertical="center"/>
    </xf>
    <xf numFmtId="4" fontId="5" fillId="2" borderId="13"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 fontId="5" fillId="0" borderId="1" xfId="0" applyNumberFormat="1" applyFont="1" applyBorder="1" applyAlignment="1">
      <alignment horizontal="right" vertical="center"/>
    </xf>
    <xf numFmtId="0" fontId="5" fillId="0" borderId="1" xfId="0" applyFont="1" applyBorder="1" applyAlignment="1">
      <alignment horizontal="left" vertical="center"/>
    </xf>
    <xf numFmtId="20" fontId="5" fillId="2" borderId="1" xfId="0" applyNumberFormat="1" applyFont="1" applyFill="1" applyBorder="1" applyAlignment="1">
      <alignment horizontal="right" vertical="center"/>
    </xf>
    <xf numFmtId="49" fontId="5" fillId="0" borderId="1" xfId="0" applyNumberFormat="1" applyFont="1" applyBorder="1" applyAlignment="1">
      <alignment horizontal="right" vertical="center"/>
    </xf>
    <xf numFmtId="0" fontId="5" fillId="2" borderId="25" xfId="0" applyFont="1" applyFill="1" applyBorder="1" applyAlignment="1">
      <alignment horizontal="center" vertical="center" wrapText="1"/>
    </xf>
    <xf numFmtId="14" fontId="5" fillId="2" borderId="1" xfId="0" applyNumberFormat="1" applyFont="1" applyFill="1" applyBorder="1" applyAlignment="1">
      <alignment horizontal="right" vertical="center" wrapText="1"/>
    </xf>
    <xf numFmtId="14" fontId="5" fillId="2" borderId="1" xfId="0" applyNumberFormat="1" applyFont="1" applyFill="1" applyBorder="1" applyAlignment="1">
      <alignment vertical="center"/>
    </xf>
    <xf numFmtId="0" fontId="2" fillId="3" borderId="13" xfId="0" applyFont="1" applyFill="1" applyBorder="1" applyAlignment="1">
      <alignment horizontal="left" vertical="center"/>
    </xf>
    <xf numFmtId="0" fontId="2" fillId="3" borderId="13"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3" borderId="13" xfId="0" applyFont="1" applyFill="1" applyBorder="1" applyAlignment="1">
      <alignment horizontal="left"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3" borderId="33" xfId="0" applyFont="1" applyFill="1" applyBorder="1" applyAlignment="1">
      <alignment horizontal="center" vertical="center" wrapText="1"/>
    </xf>
    <xf numFmtId="14" fontId="5" fillId="2" borderId="10" xfId="0" applyNumberFormat="1" applyFont="1" applyFill="1" applyBorder="1" applyAlignment="1">
      <alignment horizontal="right" vertical="center" wrapText="1"/>
    </xf>
    <xf numFmtId="0" fontId="2" fillId="3" borderId="34" xfId="0" applyFont="1" applyFill="1" applyBorder="1" applyAlignment="1">
      <alignment horizontal="center" vertical="center" wrapText="1"/>
    </xf>
    <xf numFmtId="20" fontId="5" fillId="2" borderId="1" xfId="0" applyNumberFormat="1" applyFont="1" applyFill="1" applyBorder="1" applyAlignment="1">
      <alignment horizontal="right" vertical="center" wrapText="1"/>
    </xf>
    <xf numFmtId="20" fontId="5" fillId="0" borderId="10" xfId="0" applyNumberFormat="1" applyFont="1" applyBorder="1" applyAlignment="1">
      <alignment horizontal="right" vertical="center" wrapText="1"/>
    </xf>
    <xf numFmtId="2" fontId="5" fillId="2" borderId="13"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5" xfId="0" applyFont="1" applyFill="1" applyBorder="1" applyAlignment="1">
      <alignment horizontal="left" vertical="center"/>
    </xf>
    <xf numFmtId="0" fontId="5" fillId="2" borderId="10" xfId="0" applyFont="1" applyFill="1" applyBorder="1" applyAlignment="1">
      <alignment vertical="center"/>
    </xf>
    <xf numFmtId="4" fontId="5" fillId="2" borderId="10" xfId="0" applyNumberFormat="1" applyFont="1" applyFill="1" applyBorder="1" applyAlignment="1">
      <alignment vertical="center"/>
    </xf>
    <xf numFmtId="2" fontId="5"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2" borderId="11"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2" xfId="0" applyFont="1" applyFill="1" applyBorder="1" applyAlignment="1">
      <alignment horizontal="center" vertical="center"/>
    </xf>
    <xf numFmtId="0" fontId="1" fillId="2" borderId="1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32" xfId="0" applyFont="1" applyFill="1" applyBorder="1" applyAlignment="1">
      <alignment horizontal="center" vertical="center" wrapText="1"/>
    </xf>
    <xf numFmtId="0" fontId="5" fillId="0" borderId="22" xfId="0"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2" borderId="1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2" xfId="0" applyFont="1" applyFill="1" applyBorder="1" applyAlignment="1">
      <alignment horizontal="center" vertical="center"/>
    </xf>
    <xf numFmtId="0" fontId="2" fillId="0" borderId="19" xfId="0" applyFont="1" applyBorder="1" applyAlignment="1">
      <alignment horizontal="center"/>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horizontal="center" vertical="center"/>
    </xf>
    <xf numFmtId="0" fontId="2" fillId="0" borderId="19" xfId="0" applyFont="1" applyBorder="1" applyAlignment="1">
      <alignment horizontal="center" wrapText="1"/>
    </xf>
    <xf numFmtId="0" fontId="8" fillId="0" borderId="19" xfId="0" applyFont="1" applyBorder="1" applyAlignment="1">
      <alignment horizontal="center" wrapText="1"/>
    </xf>
    <xf numFmtId="0" fontId="8" fillId="0" borderId="19" xfId="0" applyFont="1" applyBorder="1" applyAlignment="1">
      <alignment horizontal="center"/>
    </xf>
    <xf numFmtId="0" fontId="8" fillId="0" borderId="20" xfId="0" applyFont="1" applyBorder="1" applyAlignment="1">
      <alignment horizontal="center"/>
    </xf>
    <xf numFmtId="20" fontId="1" fillId="0" borderId="2" xfId="0" applyNumberFormat="1" applyFont="1" applyBorder="1" applyAlignment="1">
      <alignment horizontal="center"/>
    </xf>
    <xf numFmtId="0" fontId="1" fillId="0" borderId="31" xfId="0" applyFont="1" applyBorder="1" applyAlignment="1">
      <alignment horizontal="center"/>
    </xf>
    <xf numFmtId="0" fontId="1" fillId="0" borderId="1" xfId="0" applyFont="1" applyBorder="1" applyAlignment="1">
      <alignment horizontal="left"/>
    </xf>
    <xf numFmtId="0" fontId="1" fillId="0" borderId="1" xfId="0" quotePrefix="1"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right"/>
    </xf>
    <xf numFmtId="0" fontId="1" fillId="0" borderId="1" xfId="0" applyFont="1" applyBorder="1" applyAlignment="1">
      <alignment horizontal="center" wrapText="1"/>
    </xf>
    <xf numFmtId="164" fontId="1" fillId="0" borderId="1" xfId="0" applyNumberFormat="1" applyFont="1" applyBorder="1" applyAlignment="1">
      <alignment horizontal="right" wrapText="1"/>
    </xf>
    <xf numFmtId="164" fontId="1" fillId="0" borderId="1" xfId="0" applyNumberFormat="1" applyFont="1" applyBorder="1" applyAlignment="1">
      <alignment horizontal="right"/>
    </xf>
    <xf numFmtId="0" fontId="1" fillId="0" borderId="1" xfId="0" applyFont="1" applyBorder="1" applyAlignment="1">
      <alignment horizontal="right" wrapText="1"/>
    </xf>
    <xf numFmtId="14" fontId="1" fillId="0" borderId="11" xfId="0" applyNumberFormat="1" applyFont="1" applyBorder="1" applyAlignment="1">
      <alignment horizontal="center"/>
    </xf>
    <xf numFmtId="0" fontId="1" fillId="0" borderId="2" xfId="0" applyFont="1" applyBorder="1" applyAlignment="1">
      <alignment horizontal="center"/>
    </xf>
    <xf numFmtId="165" fontId="1" fillId="0" borderId="2" xfId="0" applyNumberFormat="1" applyFont="1" applyBorder="1" applyAlignment="1">
      <alignment horizontal="center"/>
    </xf>
    <xf numFmtId="165" fontId="1" fillId="0" borderId="31" xfId="0" applyNumberFormat="1" applyFont="1"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1" fillId="0" borderId="11" xfId="0" applyFont="1" applyBorder="1" applyAlignment="1">
      <alignment horizontal="center"/>
    </xf>
    <xf numFmtId="0" fontId="1" fillId="0" borderId="12" xfId="0" applyFont="1" applyBorder="1" applyAlignment="1">
      <alignment horizontal="center"/>
    </xf>
    <xf numFmtId="0" fontId="1" fillId="0" borderId="11" xfId="0" applyFont="1" applyBorder="1" applyAlignment="1">
      <alignment horizontal="right"/>
    </xf>
    <xf numFmtId="0" fontId="1" fillId="0" borderId="12" xfId="0" applyFont="1" applyBorder="1" applyAlignment="1">
      <alignment horizontal="right"/>
    </xf>
    <xf numFmtId="0" fontId="1" fillId="0" borderId="11" xfId="0" applyFont="1" applyBorder="1" applyAlignment="1">
      <alignment horizontal="center" wrapText="1"/>
    </xf>
    <xf numFmtId="0" fontId="1" fillId="0" borderId="12" xfId="0" applyFont="1" applyBorder="1" applyAlignment="1">
      <alignment horizontal="center" wrapText="1"/>
    </xf>
    <xf numFmtId="164" fontId="1" fillId="0" borderId="11" xfId="0" applyNumberFormat="1" applyFont="1" applyBorder="1" applyAlignment="1">
      <alignment horizontal="right" wrapText="1"/>
    </xf>
    <xf numFmtId="164" fontId="1" fillId="0" borderId="12" xfId="0" applyNumberFormat="1" applyFont="1" applyBorder="1" applyAlignment="1">
      <alignment horizontal="right" wrapText="1"/>
    </xf>
    <xf numFmtId="14" fontId="1" fillId="0" borderId="2" xfId="0" applyNumberFormat="1" applyFont="1" applyBorder="1" applyAlignment="1">
      <alignment horizontal="center"/>
    </xf>
    <xf numFmtId="0" fontId="1" fillId="0" borderId="6" xfId="0" applyFont="1" applyBorder="1" applyAlignment="1">
      <alignment horizontal="left"/>
    </xf>
    <xf numFmtId="0" fontId="1" fillId="0" borderId="6" xfId="0" quotePrefix="1" applyFont="1" applyBorder="1" applyAlignment="1">
      <alignment horizontal="center"/>
    </xf>
    <xf numFmtId="0" fontId="1" fillId="0" borderId="6" xfId="0" applyFont="1" applyBorder="1" applyAlignment="1">
      <alignment horizontal="center"/>
    </xf>
    <xf numFmtId="0" fontId="1" fillId="0" borderId="6" xfId="0" applyFont="1" applyBorder="1" applyAlignment="1">
      <alignment horizontal="right"/>
    </xf>
    <xf numFmtId="0" fontId="1" fillId="0" borderId="6" xfId="0" applyFont="1" applyBorder="1" applyAlignment="1">
      <alignment horizontal="center" wrapText="1"/>
    </xf>
    <xf numFmtId="164" fontId="1" fillId="0" borderId="6" xfId="0" applyNumberFormat="1" applyFont="1" applyBorder="1" applyAlignment="1">
      <alignment horizontal="right" wrapText="1"/>
    </xf>
    <xf numFmtId="164" fontId="1" fillId="0" borderId="6" xfId="0" applyNumberFormat="1" applyFont="1" applyBorder="1" applyAlignment="1">
      <alignment horizontal="right"/>
    </xf>
    <xf numFmtId="0" fontId="1" fillId="0" borderId="6" xfId="0" applyFont="1" applyBorder="1" applyAlignment="1">
      <alignment horizontal="right" wrapText="1"/>
    </xf>
    <xf numFmtId="14" fontId="1" fillId="0" borderId="16" xfId="0" applyNumberFormat="1" applyFont="1" applyBorder="1" applyAlignment="1">
      <alignment horizontal="center"/>
    </xf>
    <xf numFmtId="0" fontId="1" fillId="0" borderId="8" xfId="0" applyFont="1" applyBorder="1" applyAlignment="1">
      <alignment horizontal="center"/>
    </xf>
    <xf numFmtId="20" fontId="1" fillId="0" borderId="8" xfId="0" applyNumberFormat="1" applyFont="1" applyBorder="1" applyAlignment="1">
      <alignment horizontal="center"/>
    </xf>
    <xf numFmtId="0" fontId="1" fillId="0" borderId="21" xfId="0" applyFont="1" applyBorder="1" applyAlignment="1">
      <alignment horizontal="center"/>
    </xf>
    <xf numFmtId="0" fontId="1" fillId="0" borderId="1" xfId="0" applyFont="1" applyBorder="1" applyAlignment="1"/>
    <xf numFmtId="0" fontId="6" fillId="0" borderId="1" xfId="0" applyFont="1" applyBorder="1" applyAlignment="1">
      <alignment horizontal="center"/>
    </xf>
    <xf numFmtId="20" fontId="1" fillId="0" borderId="1" xfId="0" applyNumberFormat="1" applyFont="1" applyBorder="1" applyAlignment="1">
      <alignment horizontal="center"/>
    </xf>
    <xf numFmtId="0" fontId="1" fillId="0" borderId="18" xfId="0" applyFont="1" applyBorder="1" applyAlignment="1">
      <alignment horizontal="center"/>
    </xf>
    <xf numFmtId="20" fontId="1" fillId="0" borderId="18" xfId="0" applyNumberFormat="1" applyFont="1" applyBorder="1" applyAlignment="1">
      <alignment horizontal="center"/>
    </xf>
    <xf numFmtId="0" fontId="3" fillId="0" borderId="0" xfId="0" applyFont="1" applyAlignment="1">
      <alignment horizontal="left"/>
    </xf>
    <xf numFmtId="14" fontId="3" fillId="0" borderId="0" xfId="0" applyNumberFormat="1" applyFont="1" applyAlignment="1">
      <alignment horizontal="left"/>
    </xf>
    <xf numFmtId="20" fontId="5" fillId="0" borderId="16" xfId="0" applyNumberFormat="1" applyFont="1" applyBorder="1" applyAlignment="1">
      <alignment horizontal="center"/>
    </xf>
    <xf numFmtId="20" fontId="5" fillId="0" borderId="21" xfId="0" applyNumberFormat="1" applyFont="1" applyBorder="1" applyAlignment="1">
      <alignment horizontal="center"/>
    </xf>
    <xf numFmtId="14" fontId="1" fillId="0" borderId="17" xfId="0" applyNumberFormat="1" applyFont="1" applyBorder="1" applyAlignment="1">
      <alignment horizontal="center"/>
    </xf>
    <xf numFmtId="164" fontId="1" fillId="0" borderId="16" xfId="0" applyNumberFormat="1" applyFont="1" applyBorder="1" applyAlignment="1">
      <alignment horizontal="right" wrapText="1"/>
    </xf>
    <xf numFmtId="164" fontId="1" fillId="0" borderId="8" xfId="0" applyNumberFormat="1" applyFont="1" applyBorder="1" applyAlignment="1">
      <alignment horizontal="right" wrapText="1"/>
    </xf>
    <xf numFmtId="164" fontId="1" fillId="0" borderId="17" xfId="0" applyNumberFormat="1" applyFont="1" applyBorder="1" applyAlignment="1">
      <alignment horizontal="right" wrapText="1"/>
    </xf>
    <xf numFmtId="164" fontId="1" fillId="0" borderId="16" xfId="0" applyNumberFormat="1" applyFont="1" applyBorder="1" applyAlignment="1">
      <alignment horizontal="right"/>
    </xf>
    <xf numFmtId="164" fontId="1" fillId="0" borderId="17" xfId="0" applyNumberFormat="1" applyFont="1" applyBorder="1" applyAlignment="1">
      <alignment horizontal="right"/>
    </xf>
    <xf numFmtId="0" fontId="1" fillId="0" borderId="16" xfId="0" applyFont="1" applyBorder="1" applyAlignment="1">
      <alignment horizontal="center"/>
    </xf>
    <xf numFmtId="0" fontId="1" fillId="0" borderId="17" xfId="0" applyFont="1" applyBorder="1" applyAlignment="1">
      <alignment horizontal="center"/>
    </xf>
    <xf numFmtId="164" fontId="5" fillId="0" borderId="22" xfId="0" applyNumberFormat="1" applyFont="1" applyBorder="1" applyAlignment="1">
      <alignment horizontal="right" vertical="center"/>
    </xf>
    <xf numFmtId="164" fontId="5" fillId="0" borderId="23" xfId="0" applyNumberFormat="1" applyFont="1" applyBorder="1" applyAlignment="1">
      <alignment horizontal="right" vertical="center"/>
    </xf>
    <xf numFmtId="164" fontId="5" fillId="0" borderId="24" xfId="0" applyNumberFormat="1" applyFont="1" applyBorder="1" applyAlignment="1">
      <alignment horizontal="right" vertical="center"/>
    </xf>
    <xf numFmtId="164" fontId="5" fillId="0" borderId="14"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5" fillId="0" borderId="25" xfId="0" applyNumberFormat="1" applyFont="1" applyBorder="1" applyAlignment="1">
      <alignment horizontal="right" vertical="center"/>
    </xf>
    <xf numFmtId="164" fontId="5" fillId="0" borderId="26"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27" xfId="0" applyNumberFormat="1" applyFont="1" applyBorder="1" applyAlignment="1">
      <alignment horizontal="right" vertical="center"/>
    </xf>
    <xf numFmtId="14" fontId="5" fillId="0" borderId="1" xfId="0" applyNumberFormat="1" applyFont="1" applyBorder="1" applyAlignment="1">
      <alignment horizontal="center" vertical="center"/>
    </xf>
    <xf numFmtId="14" fontId="5" fillId="0" borderId="6" xfId="0" applyNumberFormat="1"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6" xfId="0" applyNumberFormat="1" applyFont="1" applyBorder="1" applyAlignment="1">
      <alignment horizontal="center" vertical="center"/>
    </xf>
    <xf numFmtId="0" fontId="9" fillId="0" borderId="28" xfId="0" applyFont="1" applyBorder="1" applyAlignment="1">
      <alignment horizontal="center" vertical="top"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9" fillId="0" borderId="19" xfId="0" applyFont="1" applyBorder="1" applyAlignment="1">
      <alignment horizontal="center"/>
    </xf>
    <xf numFmtId="0" fontId="9" fillId="0" borderId="19" xfId="0" applyFont="1" applyBorder="1" applyAlignment="1">
      <alignment horizontal="center" wrapText="1"/>
    </xf>
    <xf numFmtId="0" fontId="1" fillId="0" borderId="16" xfId="0" applyFont="1" applyBorder="1" applyAlignment="1">
      <alignment horizontal="right"/>
    </xf>
    <xf numFmtId="0" fontId="1" fillId="0" borderId="17" xfId="0" applyFont="1" applyBorder="1" applyAlignment="1">
      <alignment horizontal="right"/>
    </xf>
    <xf numFmtId="0" fontId="5" fillId="0" borderId="16" xfId="0" applyFont="1" applyBorder="1" applyAlignment="1">
      <alignment horizontal="center"/>
    </xf>
    <xf numFmtId="0" fontId="5" fillId="0" borderId="8" xfId="0" applyFont="1" applyBorder="1" applyAlignment="1">
      <alignment horizontal="center"/>
    </xf>
    <xf numFmtId="0" fontId="5" fillId="0" borderId="17" xfId="0" applyFont="1" applyBorder="1" applyAlignment="1">
      <alignment horizontal="center"/>
    </xf>
    <xf numFmtId="0" fontId="5" fillId="0" borderId="16" xfId="0" applyFont="1" applyBorder="1"/>
    <xf numFmtId="0" fontId="5" fillId="0" borderId="17" xfId="0" applyFont="1" applyBorder="1"/>
    <xf numFmtId="0" fontId="3" fillId="0" borderId="0" xfId="0" applyFont="1" applyAlignment="1">
      <alignment horizontal="center" vertical="center" wrapText="1"/>
    </xf>
    <xf numFmtId="20" fontId="1" fillId="0" borderId="1" xfId="0" applyNumberFormat="1" applyFont="1" applyBorder="1" applyAlignment="1">
      <alignment horizontal="center" vertical="center"/>
    </xf>
    <xf numFmtId="20" fontId="1" fillId="0" borderId="18" xfId="0" applyNumberFormat="1" applyFont="1" applyBorder="1" applyAlignment="1">
      <alignment horizontal="center" vertical="center"/>
    </xf>
    <xf numFmtId="20" fontId="1" fillId="0" borderId="6" xfId="0" applyNumberFormat="1" applyFont="1" applyBorder="1" applyAlignment="1">
      <alignment horizontal="center" vertical="center"/>
    </xf>
    <xf numFmtId="20" fontId="1" fillId="0" borderId="9" xfId="0" applyNumberFormat="1" applyFont="1" applyBorder="1" applyAlignment="1">
      <alignment horizontal="center" vertical="center"/>
    </xf>
    <xf numFmtId="0" fontId="3" fillId="0" borderId="0" xfId="0" applyFont="1" applyAlignment="1">
      <alignment horizontal="center"/>
    </xf>
    <xf numFmtId="0" fontId="1" fillId="0" borderId="0" xfId="0" applyFont="1" applyAlignment="1">
      <alignment horizontal="justify" vertical="top" wrapText="1"/>
    </xf>
    <xf numFmtId="0" fontId="1" fillId="0" borderId="0" xfId="0" applyFont="1" applyAlignment="1">
      <alignment horizontal="justify" vertical="top"/>
    </xf>
    <xf numFmtId="14" fontId="9" fillId="0" borderId="19" xfId="0" applyNumberFormat="1" applyFont="1" applyBorder="1" applyAlignment="1">
      <alignment horizontal="center" wrapText="1"/>
    </xf>
    <xf numFmtId="14" fontId="9" fillId="0" borderId="19" xfId="0" applyNumberFormat="1" applyFont="1" applyBorder="1" applyAlignment="1">
      <alignment horizontal="center"/>
    </xf>
    <xf numFmtId="14" fontId="9" fillId="0" borderId="20" xfId="0" applyNumberFormat="1" applyFont="1" applyBorder="1" applyAlignment="1">
      <alignment horizontal="center"/>
    </xf>
    <xf numFmtId="14" fontId="1" fillId="0" borderId="8" xfId="0" applyNumberFormat="1" applyFont="1" applyBorder="1" applyAlignment="1">
      <alignment horizontal="center"/>
    </xf>
    <xf numFmtId="0" fontId="5" fillId="0" borderId="6" xfId="0" applyFont="1" applyBorder="1"/>
    <xf numFmtId="0" fontId="5"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0</xdr:rowOff>
    </xdr:from>
    <xdr:to>
      <xdr:col>0</xdr:col>
      <xdr:colOff>9525</xdr:colOff>
      <xdr:row>41</xdr:row>
      <xdr:rowOff>2266950</xdr:rowOff>
    </xdr:to>
    <xdr:sp macro="" textlink="">
      <xdr:nvSpPr>
        <xdr:cNvPr id="8068" name="Line 13"/>
        <xdr:cNvSpPr>
          <a:spLocks noChangeShapeType="1"/>
        </xdr:cNvSpPr>
      </xdr:nvSpPr>
      <xdr:spPr bwMode="auto">
        <a:xfrm>
          <a:off x="0" y="7219950"/>
          <a:ext cx="9525" cy="2266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xdr:colOff>
      <xdr:row>30</xdr:row>
      <xdr:rowOff>0</xdr:rowOff>
    </xdr:from>
    <xdr:to>
      <xdr:col>23</xdr:col>
      <xdr:colOff>9525</xdr:colOff>
      <xdr:row>34</xdr:row>
      <xdr:rowOff>0</xdr:rowOff>
    </xdr:to>
    <xdr:sp macro="" textlink="">
      <xdr:nvSpPr>
        <xdr:cNvPr id="9218" name="Line 1"/>
        <xdr:cNvSpPr>
          <a:spLocks noChangeShapeType="1"/>
        </xdr:cNvSpPr>
      </xdr:nvSpPr>
      <xdr:spPr bwMode="auto">
        <a:xfrm>
          <a:off x="4229100" y="5295900"/>
          <a:ext cx="0" cy="657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9525</xdr:colOff>
      <xdr:row>31</xdr:row>
      <xdr:rowOff>0</xdr:rowOff>
    </xdr:from>
    <xdr:to>
      <xdr:col>23</xdr:col>
      <xdr:colOff>9525</xdr:colOff>
      <xdr:row>35</xdr:row>
      <xdr:rowOff>0</xdr:rowOff>
    </xdr:to>
    <xdr:sp macro="" textlink="">
      <xdr:nvSpPr>
        <xdr:cNvPr id="8217" name="Line 1"/>
        <xdr:cNvSpPr>
          <a:spLocks noChangeShapeType="1"/>
        </xdr:cNvSpPr>
      </xdr:nvSpPr>
      <xdr:spPr bwMode="auto">
        <a:xfrm>
          <a:off x="4619625" y="5334000"/>
          <a:ext cx="0" cy="809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9525</xdr:colOff>
      <xdr:row>31</xdr:row>
      <xdr:rowOff>0</xdr:rowOff>
    </xdr:from>
    <xdr:to>
      <xdr:col>23</xdr:col>
      <xdr:colOff>9525</xdr:colOff>
      <xdr:row>35</xdr:row>
      <xdr:rowOff>0</xdr:rowOff>
    </xdr:to>
    <xdr:sp macro="" textlink="">
      <xdr:nvSpPr>
        <xdr:cNvPr id="7138" name="Line 1"/>
        <xdr:cNvSpPr>
          <a:spLocks noChangeShapeType="1"/>
        </xdr:cNvSpPr>
      </xdr:nvSpPr>
      <xdr:spPr bwMode="auto">
        <a:xfrm>
          <a:off x="14030325" y="5610225"/>
          <a:ext cx="0" cy="657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VER&#304;"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emine_demir1/Local%20Settings/Temporary%20Internet%20Files/OLK33/&#304;HA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Sayfa2"/>
      <sheetName val="Sayfa3"/>
    </sheetNames>
    <sheetDataSet>
      <sheetData sheetId="0" refreshError="1">
        <row r="6">
          <cell r="G6" t="str">
            <v>Tarla</v>
          </cell>
          <cell r="I6" t="str">
            <v>Tam</v>
          </cell>
        </row>
        <row r="7">
          <cell r="C7" t="str">
            <v>Dorak</v>
          </cell>
          <cell r="F7">
            <v>445</v>
          </cell>
          <cell r="G7" t="str">
            <v>Tarla</v>
          </cell>
          <cell r="H7" t="str">
            <v>8.500,00 m²</v>
          </cell>
          <cell r="I7" t="str">
            <v>Tam</v>
          </cell>
        </row>
        <row r="8">
          <cell r="C8" t="str">
            <v>Çukurbağ</v>
          </cell>
          <cell r="F8">
            <v>70</v>
          </cell>
          <cell r="H8" t="str">
            <v>7.662,08 m²</v>
          </cell>
          <cell r="I8" t="str">
            <v>Tam</v>
          </cell>
        </row>
        <row r="9">
          <cell r="C9" t="str">
            <v>Çukurbağ</v>
          </cell>
          <cell r="F9">
            <v>185</v>
          </cell>
          <cell r="G9" t="str">
            <v>Tarla</v>
          </cell>
          <cell r="H9" t="str">
            <v>1.400,00 m²</v>
          </cell>
          <cell r="I9" t="str">
            <v>Tam</v>
          </cell>
        </row>
        <row r="10">
          <cell r="C10" t="str">
            <v>Panzinçukuru(Gülek)</v>
          </cell>
          <cell r="F10">
            <v>31</v>
          </cell>
          <cell r="G10" t="str">
            <v>Arsa</v>
          </cell>
          <cell r="H10" t="str">
            <v>630,00 m²</v>
          </cell>
          <cell r="I10" t="str">
            <v>Tam</v>
          </cell>
        </row>
        <row r="11">
          <cell r="C11" t="str">
            <v>Panzinçukuru(Gülek)</v>
          </cell>
          <cell r="F11">
            <v>32</v>
          </cell>
          <cell r="G11" t="str">
            <v>Arsa</v>
          </cell>
          <cell r="H11" t="str">
            <v>630,00 m²</v>
          </cell>
          <cell r="I11" t="str">
            <v>Tam</v>
          </cell>
        </row>
        <row r="12">
          <cell r="C12" t="str">
            <v>Panzinçukuru(Gülek)</v>
          </cell>
          <cell r="F12">
            <v>33</v>
          </cell>
          <cell r="G12" t="str">
            <v>Arsa</v>
          </cell>
          <cell r="H12" t="str">
            <v>644,00 m²</v>
          </cell>
          <cell r="I12" t="str">
            <v>Tam</v>
          </cell>
        </row>
        <row r="13">
          <cell r="C13" t="str">
            <v>Panzinçukuru(Gülek)</v>
          </cell>
          <cell r="F13">
            <v>34</v>
          </cell>
          <cell r="G13" t="str">
            <v>Arsa</v>
          </cell>
          <cell r="H13" t="str">
            <v>613,00 m²</v>
          </cell>
          <cell r="I13" t="str">
            <v>Tam</v>
          </cell>
        </row>
        <row r="14">
          <cell r="C14" t="str">
            <v>Panzinçukuru(Gülek)</v>
          </cell>
          <cell r="F14">
            <v>1</v>
          </cell>
          <cell r="G14" t="str">
            <v>Arsa</v>
          </cell>
          <cell r="H14" t="str">
            <v>837,00 m²</v>
          </cell>
          <cell r="I14" t="str">
            <v>Tam</v>
          </cell>
        </row>
        <row r="15">
          <cell r="C15" t="str">
            <v>Panzinçukuru(Gülek)</v>
          </cell>
          <cell r="F15">
            <v>2</v>
          </cell>
          <cell r="G15" t="str">
            <v>Arsa</v>
          </cell>
          <cell r="H15" t="str">
            <v>742,00 m²</v>
          </cell>
          <cell r="I15" t="str">
            <v>Tam</v>
          </cell>
        </row>
        <row r="16">
          <cell r="C16" t="str">
            <v>Panzinçukuru(Gülek)</v>
          </cell>
          <cell r="F16">
            <v>3</v>
          </cell>
          <cell r="G16" t="str">
            <v>Arsa</v>
          </cell>
          <cell r="H16" t="str">
            <v>745,00 m²</v>
          </cell>
          <cell r="I16" t="str">
            <v>Tam</v>
          </cell>
        </row>
        <row r="17">
          <cell r="C17" t="str">
            <v>Panzinçukuru(Gülek)</v>
          </cell>
          <cell r="F17">
            <v>4</v>
          </cell>
          <cell r="G17" t="str">
            <v>Arsa</v>
          </cell>
          <cell r="H17" t="str">
            <v>771,00 m²</v>
          </cell>
          <cell r="I17" t="str">
            <v>Tam</v>
          </cell>
        </row>
        <row r="20">
          <cell r="C20" t="str">
            <v>Karadiken</v>
          </cell>
          <cell r="F20">
            <v>102</v>
          </cell>
          <cell r="G20" t="str">
            <v>Tarla</v>
          </cell>
          <cell r="H20" t="str">
            <v>4.200,00 m²</v>
          </cell>
          <cell r="I20" t="str">
            <v>Tam</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Sayfa2"/>
      <sheetName val="Sayfa3"/>
    </sheetNames>
    <sheetDataSet>
      <sheetData sheetId="0" refreshError="1">
        <row r="20">
          <cell r="D20" t="str">
            <v>Köyönü</v>
          </cell>
          <cell r="E20" t="str">
            <v>---</v>
          </cell>
        </row>
      </sheetData>
      <sheetData sheetId="1" refreshError="1"/>
      <sheetData sheetId="2"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tabSelected="1" zoomScale="90" zoomScaleNormal="90" zoomScalePageLayoutView="106" workbookViewId="0">
      <selection activeCell="A2" sqref="A2:O2"/>
    </sheetView>
  </sheetViews>
  <sheetFormatPr defaultRowHeight="15" x14ac:dyDescent="0.25"/>
  <cols>
    <col min="1" max="1" width="5.7109375" style="1" customWidth="1"/>
    <col min="2" max="2" width="6.85546875" style="51" bestFit="1" customWidth="1"/>
    <col min="3" max="3" width="7.42578125" style="51" customWidth="1"/>
    <col min="4" max="4" width="21.42578125" style="1" customWidth="1"/>
    <col min="5" max="5" width="7.85546875" style="3" customWidth="1"/>
    <col min="6" max="6" width="9.5703125" style="2" customWidth="1"/>
    <col min="7" max="7" width="11.42578125" style="51" customWidth="1"/>
    <col min="8" max="8" width="14.85546875" style="3" customWidth="1"/>
    <col min="9" max="9" width="12.7109375" style="1" bestFit="1" customWidth="1"/>
    <col min="10" max="10" width="47.85546875" style="51" customWidth="1"/>
    <col min="11" max="11" width="12.7109375" style="3" customWidth="1"/>
    <col min="12" max="12" width="11.5703125" style="3" customWidth="1"/>
    <col min="13" max="13" width="9.5703125" style="52" customWidth="1"/>
    <col min="14" max="14" width="7.42578125" style="52" customWidth="1"/>
    <col min="15" max="15" width="18.5703125" style="1" bestFit="1" customWidth="1"/>
    <col min="16" max="16" width="0.140625" style="1" customWidth="1"/>
    <col min="17" max="17" width="9.140625" style="1" hidden="1" customWidth="1"/>
    <col min="18" max="18" width="6.85546875" style="1" customWidth="1"/>
    <col min="19" max="16384" width="9.140625" style="1"/>
  </cols>
  <sheetData>
    <row r="1" spans="1:15" ht="64.5" customHeight="1" x14ac:dyDescent="0.25">
      <c r="A1" s="117" t="s">
        <v>111</v>
      </c>
      <c r="B1" s="117"/>
      <c r="C1" s="117"/>
      <c r="D1" s="117"/>
      <c r="E1" s="117"/>
      <c r="F1" s="117"/>
      <c r="G1" s="117"/>
      <c r="H1" s="117"/>
      <c r="I1" s="117"/>
      <c r="J1" s="117"/>
      <c r="K1" s="117"/>
      <c r="L1" s="117"/>
      <c r="M1" s="117"/>
      <c r="N1" s="117"/>
      <c r="O1" s="117"/>
    </row>
    <row r="2" spans="1:15" ht="22.5" customHeight="1" x14ac:dyDescent="0.25">
      <c r="A2" s="118" t="s">
        <v>79</v>
      </c>
      <c r="B2" s="118"/>
      <c r="C2" s="118"/>
      <c r="D2" s="118"/>
      <c r="E2" s="118"/>
      <c r="F2" s="118"/>
      <c r="G2" s="118"/>
      <c r="H2" s="118"/>
      <c r="I2" s="118"/>
      <c r="J2" s="118"/>
      <c r="K2" s="118"/>
      <c r="L2" s="118"/>
      <c r="M2" s="118"/>
      <c r="N2" s="118"/>
      <c r="O2" s="118"/>
    </row>
    <row r="3" spans="1:15" s="49" customFormat="1" ht="44.25" customHeight="1" x14ac:dyDescent="0.2">
      <c r="A3" s="93" t="s">
        <v>85</v>
      </c>
      <c r="B3" s="85" t="s">
        <v>20</v>
      </c>
      <c r="C3" s="85" t="s">
        <v>21</v>
      </c>
      <c r="D3" s="86" t="s">
        <v>2</v>
      </c>
      <c r="E3" s="86" t="s">
        <v>6</v>
      </c>
      <c r="F3" s="86" t="s">
        <v>7</v>
      </c>
      <c r="G3" s="85" t="s">
        <v>8</v>
      </c>
      <c r="H3" s="87" t="s">
        <v>80</v>
      </c>
      <c r="I3" s="87" t="s">
        <v>71</v>
      </c>
      <c r="J3" s="88" t="s">
        <v>82</v>
      </c>
      <c r="K3" s="89" t="s">
        <v>91</v>
      </c>
      <c r="L3" s="91" t="s">
        <v>76</v>
      </c>
      <c r="M3" s="119" t="s">
        <v>73</v>
      </c>
      <c r="N3" s="120"/>
      <c r="O3" s="90" t="s">
        <v>74</v>
      </c>
    </row>
    <row r="4" spans="1:15" s="49" customFormat="1" ht="25.5" x14ac:dyDescent="0.2">
      <c r="A4" s="60">
        <v>1</v>
      </c>
      <c r="B4" s="54" t="s">
        <v>68</v>
      </c>
      <c r="C4" s="54" t="s">
        <v>70</v>
      </c>
      <c r="D4" s="54" t="s">
        <v>94</v>
      </c>
      <c r="E4" s="56">
        <v>199</v>
      </c>
      <c r="F4" s="56">
        <v>1</v>
      </c>
      <c r="G4" s="54" t="s">
        <v>15</v>
      </c>
      <c r="H4" s="59">
        <v>6252.11</v>
      </c>
      <c r="I4" s="60" t="s">
        <v>16</v>
      </c>
      <c r="J4" s="62" t="s">
        <v>78</v>
      </c>
      <c r="K4" s="59">
        <v>188000</v>
      </c>
      <c r="L4" s="59">
        <v>56400</v>
      </c>
      <c r="M4" s="83">
        <v>44315</v>
      </c>
      <c r="N4" s="94">
        <v>0.375</v>
      </c>
      <c r="O4" s="60" t="s">
        <v>77</v>
      </c>
    </row>
    <row r="5" spans="1:15" s="49" customFormat="1" ht="25.5" x14ac:dyDescent="0.2">
      <c r="A5" s="82">
        <v>2</v>
      </c>
      <c r="B5" s="55" t="s">
        <v>68</v>
      </c>
      <c r="C5" s="55" t="s">
        <v>70</v>
      </c>
      <c r="D5" s="55" t="s">
        <v>95</v>
      </c>
      <c r="E5" s="53">
        <v>108</v>
      </c>
      <c r="F5" s="53">
        <v>162</v>
      </c>
      <c r="G5" s="55" t="s">
        <v>72</v>
      </c>
      <c r="H5" s="68">
        <v>1368.17</v>
      </c>
      <c r="I5" s="69" t="s">
        <v>16</v>
      </c>
      <c r="J5" s="58" t="s">
        <v>88</v>
      </c>
      <c r="K5" s="68">
        <v>752500</v>
      </c>
      <c r="L5" s="68">
        <v>225750</v>
      </c>
      <c r="M5" s="92">
        <v>44315</v>
      </c>
      <c r="N5" s="95">
        <v>0.38194444444444442</v>
      </c>
      <c r="O5" s="69" t="s">
        <v>77</v>
      </c>
    </row>
    <row r="6" spans="1:15" s="49" customFormat="1" ht="21" customHeight="1" x14ac:dyDescent="0.2">
      <c r="A6" s="60">
        <v>3</v>
      </c>
      <c r="B6" s="64" t="s">
        <v>68</v>
      </c>
      <c r="C6" s="64" t="s">
        <v>70</v>
      </c>
      <c r="D6" s="64" t="s">
        <v>96</v>
      </c>
      <c r="E6" s="67">
        <v>5097</v>
      </c>
      <c r="F6" s="67">
        <v>2</v>
      </c>
      <c r="G6" s="64" t="s">
        <v>72</v>
      </c>
      <c r="H6" s="74">
        <v>891.42</v>
      </c>
      <c r="I6" s="65" t="s">
        <v>16</v>
      </c>
      <c r="J6" s="66" t="s">
        <v>112</v>
      </c>
      <c r="K6" s="74">
        <v>239000</v>
      </c>
      <c r="L6" s="68">
        <v>71700</v>
      </c>
      <c r="M6" s="92">
        <v>44315</v>
      </c>
      <c r="N6" s="94">
        <v>0.38888888888888901</v>
      </c>
      <c r="O6" s="65" t="s">
        <v>77</v>
      </c>
    </row>
    <row r="7" spans="1:15" s="49" customFormat="1" ht="25.5" x14ac:dyDescent="0.2">
      <c r="A7" s="82">
        <v>4</v>
      </c>
      <c r="B7" s="54" t="s">
        <v>68</v>
      </c>
      <c r="C7" s="54" t="s">
        <v>70</v>
      </c>
      <c r="D7" s="54" t="s">
        <v>97</v>
      </c>
      <c r="E7" s="56">
        <v>104</v>
      </c>
      <c r="F7" s="56">
        <v>65</v>
      </c>
      <c r="G7" s="70" t="s">
        <v>84</v>
      </c>
      <c r="H7" s="75">
        <v>3459.82</v>
      </c>
      <c r="I7" s="61" t="s">
        <v>16</v>
      </c>
      <c r="J7" s="62" t="s">
        <v>78</v>
      </c>
      <c r="K7" s="71">
        <v>65800</v>
      </c>
      <c r="L7" s="71">
        <v>19740</v>
      </c>
      <c r="M7" s="83">
        <v>44315</v>
      </c>
      <c r="N7" s="95">
        <v>0.39583333333333298</v>
      </c>
      <c r="O7" s="60" t="s">
        <v>77</v>
      </c>
    </row>
    <row r="8" spans="1:15" s="49" customFormat="1" ht="25.5" x14ac:dyDescent="0.2">
      <c r="A8" s="60">
        <v>5</v>
      </c>
      <c r="B8" s="54" t="s">
        <v>68</v>
      </c>
      <c r="C8" s="54" t="s">
        <v>70</v>
      </c>
      <c r="D8" s="54" t="s">
        <v>98</v>
      </c>
      <c r="E8" s="56">
        <v>203</v>
      </c>
      <c r="F8" s="56">
        <v>10</v>
      </c>
      <c r="G8" s="70" t="s">
        <v>15</v>
      </c>
      <c r="H8" s="75">
        <v>1308.55</v>
      </c>
      <c r="I8" s="61" t="s">
        <v>16</v>
      </c>
      <c r="J8" s="62" t="s">
        <v>78</v>
      </c>
      <c r="K8" s="71">
        <v>61600</v>
      </c>
      <c r="L8" s="71">
        <v>18480</v>
      </c>
      <c r="M8" s="83">
        <v>44315</v>
      </c>
      <c r="N8" s="94">
        <v>0.40277777777777801</v>
      </c>
      <c r="O8" s="60" t="s">
        <v>77</v>
      </c>
    </row>
    <row r="9" spans="1:15" s="49" customFormat="1" ht="25.5" x14ac:dyDescent="0.2">
      <c r="A9" s="82">
        <v>6</v>
      </c>
      <c r="B9" s="70" t="s">
        <v>68</v>
      </c>
      <c r="C9" s="70" t="s">
        <v>70</v>
      </c>
      <c r="D9" s="70" t="s">
        <v>86</v>
      </c>
      <c r="E9" s="56">
        <v>105</v>
      </c>
      <c r="F9" s="56">
        <v>68</v>
      </c>
      <c r="G9" s="70" t="s">
        <v>15</v>
      </c>
      <c r="H9" s="75">
        <v>35064.61</v>
      </c>
      <c r="I9" s="56" t="s">
        <v>16</v>
      </c>
      <c r="J9" s="70" t="s">
        <v>78</v>
      </c>
      <c r="K9" s="71">
        <v>508500</v>
      </c>
      <c r="L9" s="71">
        <v>152550</v>
      </c>
      <c r="M9" s="83">
        <v>44315</v>
      </c>
      <c r="N9" s="95">
        <v>0.40972222222222199</v>
      </c>
      <c r="O9" s="60" t="s">
        <v>77</v>
      </c>
    </row>
    <row r="10" spans="1:15" s="49" customFormat="1" ht="25.5" customHeight="1" x14ac:dyDescent="0.2">
      <c r="A10" s="60">
        <v>7</v>
      </c>
      <c r="B10" s="54" t="s">
        <v>68</v>
      </c>
      <c r="C10" s="54" t="s">
        <v>70</v>
      </c>
      <c r="D10" s="54" t="s">
        <v>86</v>
      </c>
      <c r="E10" s="56">
        <v>103</v>
      </c>
      <c r="F10" s="56">
        <v>5</v>
      </c>
      <c r="G10" s="54" t="s">
        <v>15</v>
      </c>
      <c r="H10" s="59">
        <v>17138.54</v>
      </c>
      <c r="I10" s="61" t="s">
        <v>16</v>
      </c>
      <c r="J10" s="62" t="s">
        <v>78</v>
      </c>
      <c r="K10" s="59">
        <v>180000</v>
      </c>
      <c r="L10" s="59">
        <v>54000</v>
      </c>
      <c r="M10" s="83">
        <v>44315</v>
      </c>
      <c r="N10" s="94">
        <v>0.41666666666666702</v>
      </c>
      <c r="O10" s="60" t="s">
        <v>75</v>
      </c>
    </row>
    <row r="11" spans="1:15" s="49" customFormat="1" ht="25.5" customHeight="1" x14ac:dyDescent="0.2">
      <c r="A11" s="82">
        <v>8</v>
      </c>
      <c r="B11" s="54" t="s">
        <v>68</v>
      </c>
      <c r="C11" s="54" t="s">
        <v>70</v>
      </c>
      <c r="D11" s="54" t="s">
        <v>86</v>
      </c>
      <c r="E11" s="56">
        <v>126</v>
      </c>
      <c r="F11" s="56">
        <v>142</v>
      </c>
      <c r="G11" s="54" t="s">
        <v>84</v>
      </c>
      <c r="H11" s="59">
        <v>21689.09</v>
      </c>
      <c r="I11" s="61" t="s">
        <v>16</v>
      </c>
      <c r="J11" s="62" t="s">
        <v>78</v>
      </c>
      <c r="K11" s="59">
        <v>152000</v>
      </c>
      <c r="L11" s="59">
        <v>45600</v>
      </c>
      <c r="M11" s="63" t="s">
        <v>99</v>
      </c>
      <c r="N11" s="95">
        <v>0.42361111111111099</v>
      </c>
      <c r="O11" s="60" t="s">
        <v>75</v>
      </c>
    </row>
    <row r="12" spans="1:15" s="49" customFormat="1" ht="25.5" customHeight="1" x14ac:dyDescent="0.2">
      <c r="A12" s="60">
        <v>9</v>
      </c>
      <c r="B12" s="55" t="s">
        <v>68</v>
      </c>
      <c r="C12" s="55" t="s">
        <v>70</v>
      </c>
      <c r="D12" s="55" t="s">
        <v>86</v>
      </c>
      <c r="E12" s="53">
        <v>165</v>
      </c>
      <c r="F12" s="53">
        <v>23</v>
      </c>
      <c r="G12" s="55" t="s">
        <v>15</v>
      </c>
      <c r="H12" s="68">
        <v>13527.16</v>
      </c>
      <c r="I12" s="57" t="s">
        <v>16</v>
      </c>
      <c r="J12" s="58" t="s">
        <v>78</v>
      </c>
      <c r="K12" s="68">
        <v>142100</v>
      </c>
      <c r="L12" s="68">
        <v>42630</v>
      </c>
      <c r="M12" s="92">
        <v>44315</v>
      </c>
      <c r="N12" s="94">
        <v>0.43055555555555503</v>
      </c>
      <c r="O12" s="69" t="s">
        <v>75</v>
      </c>
    </row>
    <row r="13" spans="1:15" s="50" customFormat="1" ht="25.5" x14ac:dyDescent="0.2">
      <c r="A13" s="82">
        <v>10</v>
      </c>
      <c r="B13" s="64" t="s">
        <v>68</v>
      </c>
      <c r="C13" s="64" t="s">
        <v>70</v>
      </c>
      <c r="D13" s="99" t="s">
        <v>86</v>
      </c>
      <c r="E13" s="67">
        <v>103</v>
      </c>
      <c r="F13" s="67">
        <v>4</v>
      </c>
      <c r="G13" s="64" t="s">
        <v>15</v>
      </c>
      <c r="H13" s="74">
        <v>50062.78</v>
      </c>
      <c r="I13" s="96" t="s">
        <v>16</v>
      </c>
      <c r="J13" s="66" t="s">
        <v>78</v>
      </c>
      <c r="K13" s="74">
        <v>726000</v>
      </c>
      <c r="L13" s="74">
        <v>217800</v>
      </c>
      <c r="M13" s="83">
        <v>44315</v>
      </c>
      <c r="N13" s="95">
        <v>0.4375</v>
      </c>
      <c r="O13" s="60" t="s">
        <v>81</v>
      </c>
    </row>
    <row r="14" spans="1:15" s="50" customFormat="1" ht="22.5" customHeight="1" x14ac:dyDescent="0.2">
      <c r="A14" s="60">
        <v>11</v>
      </c>
      <c r="B14" s="54" t="s">
        <v>68</v>
      </c>
      <c r="C14" s="54" t="s">
        <v>70</v>
      </c>
      <c r="D14" s="54" t="s">
        <v>86</v>
      </c>
      <c r="E14" s="56">
        <v>126</v>
      </c>
      <c r="F14" s="56">
        <v>141</v>
      </c>
      <c r="G14" s="54" t="s">
        <v>15</v>
      </c>
      <c r="H14" s="59">
        <v>29010.85</v>
      </c>
      <c r="I14" s="102" t="s">
        <v>16</v>
      </c>
      <c r="J14" s="62" t="s">
        <v>78</v>
      </c>
      <c r="K14" s="59">
        <v>203500</v>
      </c>
      <c r="L14" s="59">
        <v>61050</v>
      </c>
      <c r="M14" s="83">
        <v>44315</v>
      </c>
      <c r="N14" s="94">
        <v>0.44444444444444398</v>
      </c>
      <c r="O14" s="60" t="s">
        <v>81</v>
      </c>
    </row>
    <row r="15" spans="1:15" s="50" customFormat="1" ht="25.5" x14ac:dyDescent="0.2">
      <c r="A15" s="82">
        <v>12</v>
      </c>
      <c r="B15" s="64" t="s">
        <v>68</v>
      </c>
      <c r="C15" s="55" t="s">
        <v>70</v>
      </c>
      <c r="D15" s="100" t="s">
        <v>98</v>
      </c>
      <c r="E15" s="53">
        <v>160</v>
      </c>
      <c r="F15" s="53">
        <v>18</v>
      </c>
      <c r="G15" s="100" t="s">
        <v>15</v>
      </c>
      <c r="H15" s="101">
        <v>321.62</v>
      </c>
      <c r="I15" s="53" t="s">
        <v>16</v>
      </c>
      <c r="J15" s="100" t="s">
        <v>78</v>
      </c>
      <c r="K15" s="101">
        <v>21600</v>
      </c>
      <c r="L15" s="101">
        <v>6480</v>
      </c>
      <c r="M15" s="92">
        <v>44315</v>
      </c>
      <c r="N15" s="95">
        <v>0.45138888888888901</v>
      </c>
      <c r="O15" s="60" t="s">
        <v>81</v>
      </c>
    </row>
    <row r="16" spans="1:15" s="50" customFormat="1" ht="25.5" x14ac:dyDescent="0.2">
      <c r="A16" s="60">
        <v>13</v>
      </c>
      <c r="B16" s="54" t="s">
        <v>68</v>
      </c>
      <c r="C16" s="54" t="s">
        <v>70</v>
      </c>
      <c r="D16" s="100" t="s">
        <v>100</v>
      </c>
      <c r="E16" s="53">
        <v>121</v>
      </c>
      <c r="F16" s="53">
        <v>2</v>
      </c>
      <c r="G16" s="100" t="s">
        <v>15</v>
      </c>
      <c r="H16" s="101">
        <v>4563.3900000000003</v>
      </c>
      <c r="I16" s="53" t="s">
        <v>16</v>
      </c>
      <c r="J16" s="100" t="s">
        <v>78</v>
      </c>
      <c r="K16" s="59">
        <v>146000</v>
      </c>
      <c r="L16" s="59">
        <v>43800</v>
      </c>
      <c r="M16" s="83">
        <v>44315</v>
      </c>
      <c r="N16" s="94">
        <v>0.45833333333333298</v>
      </c>
      <c r="O16" s="60" t="s">
        <v>75</v>
      </c>
    </row>
    <row r="17" spans="1:15" s="50" customFormat="1" ht="25.5" x14ac:dyDescent="0.2">
      <c r="A17" s="82">
        <v>14</v>
      </c>
      <c r="B17" s="54" t="s">
        <v>68</v>
      </c>
      <c r="C17" s="54" t="s">
        <v>70</v>
      </c>
      <c r="D17" s="55" t="s">
        <v>100</v>
      </c>
      <c r="E17" s="56">
        <v>198</v>
      </c>
      <c r="F17" s="56">
        <v>38</v>
      </c>
      <c r="G17" s="55" t="s">
        <v>15</v>
      </c>
      <c r="H17" s="59">
        <v>2075.98</v>
      </c>
      <c r="I17" s="57" t="s">
        <v>16</v>
      </c>
      <c r="J17" s="58" t="s">
        <v>78</v>
      </c>
      <c r="K17" s="68">
        <v>190500</v>
      </c>
      <c r="L17" s="68">
        <v>57150</v>
      </c>
      <c r="M17" s="83">
        <v>44315</v>
      </c>
      <c r="N17" s="95">
        <v>0.46527777777777701</v>
      </c>
      <c r="O17" s="60" t="s">
        <v>75</v>
      </c>
    </row>
    <row r="18" spans="1:15" s="50" customFormat="1" ht="25.5" x14ac:dyDescent="0.2">
      <c r="A18" s="60">
        <v>15</v>
      </c>
      <c r="B18" s="54" t="s">
        <v>68</v>
      </c>
      <c r="C18" s="54" t="s">
        <v>70</v>
      </c>
      <c r="D18" s="55" t="s">
        <v>100</v>
      </c>
      <c r="E18" s="53">
        <v>114</v>
      </c>
      <c r="F18" s="53">
        <v>81</v>
      </c>
      <c r="G18" s="55" t="s">
        <v>15</v>
      </c>
      <c r="H18" s="68">
        <v>677.44</v>
      </c>
      <c r="I18" s="57" t="s">
        <v>16</v>
      </c>
      <c r="J18" s="58" t="s">
        <v>78</v>
      </c>
      <c r="K18" s="68">
        <v>48000</v>
      </c>
      <c r="L18" s="68">
        <v>14400</v>
      </c>
      <c r="M18" s="83">
        <v>44315</v>
      </c>
      <c r="N18" s="94">
        <v>0.47222222222222099</v>
      </c>
      <c r="O18" s="69" t="s">
        <v>83</v>
      </c>
    </row>
    <row r="19" spans="1:15" s="50" customFormat="1" ht="25.5" x14ac:dyDescent="0.2">
      <c r="A19" s="82">
        <v>16</v>
      </c>
      <c r="B19" s="54" t="s">
        <v>68</v>
      </c>
      <c r="C19" s="54" t="s">
        <v>70</v>
      </c>
      <c r="D19" s="54" t="s">
        <v>100</v>
      </c>
      <c r="E19" s="56">
        <v>188</v>
      </c>
      <c r="F19" s="56">
        <v>438</v>
      </c>
      <c r="G19" s="70" t="s">
        <v>15</v>
      </c>
      <c r="H19" s="75">
        <v>1736.12</v>
      </c>
      <c r="I19" s="61" t="s">
        <v>16</v>
      </c>
      <c r="J19" s="62" t="s">
        <v>78</v>
      </c>
      <c r="K19" s="71">
        <v>157000</v>
      </c>
      <c r="L19" s="71">
        <v>47100</v>
      </c>
      <c r="M19" s="83">
        <v>44315</v>
      </c>
      <c r="N19" s="95">
        <v>0.47916666666666502</v>
      </c>
      <c r="O19" s="60" t="s">
        <v>81</v>
      </c>
    </row>
    <row r="20" spans="1:15" s="50" customFormat="1" ht="25.5" x14ac:dyDescent="0.2">
      <c r="A20" s="60">
        <v>17</v>
      </c>
      <c r="B20" s="54" t="s">
        <v>68</v>
      </c>
      <c r="C20" s="54" t="s">
        <v>70</v>
      </c>
      <c r="D20" s="54" t="s">
        <v>100</v>
      </c>
      <c r="E20" s="56">
        <v>114</v>
      </c>
      <c r="F20" s="56">
        <v>94</v>
      </c>
      <c r="G20" s="54" t="s">
        <v>15</v>
      </c>
      <c r="H20" s="75">
        <v>2530.42</v>
      </c>
      <c r="I20" s="56" t="s">
        <v>16</v>
      </c>
      <c r="J20" s="62" t="s">
        <v>78</v>
      </c>
      <c r="K20" s="75">
        <v>178000</v>
      </c>
      <c r="L20" s="75">
        <v>53400</v>
      </c>
      <c r="M20" s="83">
        <v>44315</v>
      </c>
      <c r="N20" s="94">
        <v>0.486111111111109</v>
      </c>
      <c r="O20" s="60" t="s">
        <v>77</v>
      </c>
    </row>
    <row r="21" spans="1:15" s="50" customFormat="1" ht="25.5" x14ac:dyDescent="0.2">
      <c r="A21" s="82">
        <v>18</v>
      </c>
      <c r="B21" s="54" t="s">
        <v>68</v>
      </c>
      <c r="C21" s="54" t="s">
        <v>70</v>
      </c>
      <c r="D21" s="54" t="s">
        <v>100</v>
      </c>
      <c r="E21" s="56">
        <v>114</v>
      </c>
      <c r="F21" s="56">
        <v>93</v>
      </c>
      <c r="G21" s="54" t="s">
        <v>15</v>
      </c>
      <c r="H21" s="75">
        <v>2002.9</v>
      </c>
      <c r="I21" s="56" t="s">
        <v>16</v>
      </c>
      <c r="J21" s="54" t="s">
        <v>78</v>
      </c>
      <c r="K21" s="75">
        <v>141000</v>
      </c>
      <c r="L21" s="75">
        <v>42300</v>
      </c>
      <c r="M21" s="83">
        <v>44315</v>
      </c>
      <c r="N21" s="80">
        <v>0.5625</v>
      </c>
      <c r="O21" s="60" t="s">
        <v>77</v>
      </c>
    </row>
    <row r="22" spans="1:15" ht="25.5" x14ac:dyDescent="0.25">
      <c r="A22" s="60">
        <v>19</v>
      </c>
      <c r="B22" s="79" t="s">
        <v>68</v>
      </c>
      <c r="C22" s="79" t="s">
        <v>70</v>
      </c>
      <c r="D22" s="54" t="s">
        <v>100</v>
      </c>
      <c r="E22" s="76">
        <v>188</v>
      </c>
      <c r="F22" s="76">
        <v>437</v>
      </c>
      <c r="G22" s="79" t="s">
        <v>15</v>
      </c>
      <c r="H22" s="78">
        <v>1012.45</v>
      </c>
      <c r="I22" s="76" t="s">
        <v>16</v>
      </c>
      <c r="J22" s="79" t="s">
        <v>78</v>
      </c>
      <c r="K22" s="78">
        <v>92000</v>
      </c>
      <c r="L22" s="78">
        <v>27600</v>
      </c>
      <c r="M22" s="83">
        <v>44315</v>
      </c>
      <c r="N22" s="81" t="s">
        <v>92</v>
      </c>
      <c r="O22" s="77" t="s">
        <v>77</v>
      </c>
    </row>
    <row r="23" spans="1:15" ht="25.5" x14ac:dyDescent="0.25">
      <c r="A23" s="82">
        <v>20</v>
      </c>
      <c r="B23" s="79" t="s">
        <v>68</v>
      </c>
      <c r="C23" s="79" t="s">
        <v>70</v>
      </c>
      <c r="D23" s="54" t="s">
        <v>101</v>
      </c>
      <c r="E23" s="76" t="s">
        <v>58</v>
      </c>
      <c r="F23" s="76">
        <v>659</v>
      </c>
      <c r="G23" s="79" t="s">
        <v>15</v>
      </c>
      <c r="H23" s="78">
        <v>980.03</v>
      </c>
      <c r="I23" s="76" t="s">
        <v>16</v>
      </c>
      <c r="J23" s="79" t="s">
        <v>78</v>
      </c>
      <c r="K23" s="78">
        <v>14710</v>
      </c>
      <c r="L23" s="78">
        <v>4413</v>
      </c>
      <c r="M23" s="83">
        <v>44315</v>
      </c>
      <c r="N23" s="81" t="s">
        <v>93</v>
      </c>
      <c r="O23" s="77" t="s">
        <v>77</v>
      </c>
    </row>
    <row r="24" spans="1:15" ht="25.5" x14ac:dyDescent="0.25">
      <c r="A24" s="60">
        <v>21</v>
      </c>
      <c r="B24" s="79" t="s">
        <v>68</v>
      </c>
      <c r="C24" s="79" t="s">
        <v>70</v>
      </c>
      <c r="D24" s="79" t="s">
        <v>101</v>
      </c>
      <c r="E24" s="76" t="s">
        <v>89</v>
      </c>
      <c r="F24" s="76">
        <v>682</v>
      </c>
      <c r="G24" s="79" t="s">
        <v>15</v>
      </c>
      <c r="H24" s="78">
        <v>11441.5</v>
      </c>
      <c r="I24" s="76" t="s">
        <v>16</v>
      </c>
      <c r="J24" s="79" t="s">
        <v>78</v>
      </c>
      <c r="K24" s="78">
        <v>114415</v>
      </c>
      <c r="L24" s="78">
        <v>34324.5</v>
      </c>
      <c r="M24" s="83">
        <v>44315</v>
      </c>
      <c r="N24" s="81" t="s">
        <v>90</v>
      </c>
      <c r="O24" s="77" t="s">
        <v>77</v>
      </c>
    </row>
    <row r="25" spans="1:15" ht="25.5" x14ac:dyDescent="0.25">
      <c r="A25" s="82">
        <v>22</v>
      </c>
      <c r="B25" s="70" t="s">
        <v>68</v>
      </c>
      <c r="C25" s="70" t="s">
        <v>70</v>
      </c>
      <c r="D25" s="70" t="s">
        <v>102</v>
      </c>
      <c r="E25" s="56">
        <v>111</v>
      </c>
      <c r="F25" s="56">
        <v>167</v>
      </c>
      <c r="G25" s="70" t="s">
        <v>15</v>
      </c>
      <c r="H25" s="71">
        <v>1349.66</v>
      </c>
      <c r="I25" s="56" t="s">
        <v>16</v>
      </c>
      <c r="J25" s="70" t="s">
        <v>78</v>
      </c>
      <c r="K25" s="71">
        <v>20245</v>
      </c>
      <c r="L25" s="71">
        <v>6073.5</v>
      </c>
      <c r="M25" s="84">
        <v>44315</v>
      </c>
      <c r="N25" s="73">
        <v>0.59027777777777779</v>
      </c>
      <c r="O25" s="97" t="s">
        <v>77</v>
      </c>
    </row>
    <row r="26" spans="1:15" ht="25.5" x14ac:dyDescent="0.25">
      <c r="A26" s="60">
        <v>23</v>
      </c>
      <c r="B26" s="70" t="s">
        <v>68</v>
      </c>
      <c r="C26" s="70" t="s">
        <v>70</v>
      </c>
      <c r="D26" s="70" t="s">
        <v>102</v>
      </c>
      <c r="E26" s="56">
        <v>111</v>
      </c>
      <c r="F26" s="56">
        <v>172</v>
      </c>
      <c r="G26" s="70" t="s">
        <v>15</v>
      </c>
      <c r="H26" s="71">
        <v>289.66000000000003</v>
      </c>
      <c r="I26" s="56" t="s">
        <v>16</v>
      </c>
      <c r="J26" s="70" t="s">
        <v>78</v>
      </c>
      <c r="K26" s="71">
        <v>5800</v>
      </c>
      <c r="L26" s="71">
        <v>1740</v>
      </c>
      <c r="M26" s="84">
        <v>44315</v>
      </c>
      <c r="N26" s="73">
        <v>0.59722222222222221</v>
      </c>
      <c r="O26" s="97" t="s">
        <v>77</v>
      </c>
    </row>
    <row r="27" spans="1:15" ht="25.5" x14ac:dyDescent="0.25">
      <c r="A27" s="82">
        <v>24</v>
      </c>
      <c r="B27" s="70" t="s">
        <v>68</v>
      </c>
      <c r="C27" s="70" t="s">
        <v>70</v>
      </c>
      <c r="D27" s="70" t="s">
        <v>102</v>
      </c>
      <c r="E27" s="56">
        <v>111</v>
      </c>
      <c r="F27" s="56">
        <v>168</v>
      </c>
      <c r="G27" s="70" t="s">
        <v>15</v>
      </c>
      <c r="H27" s="71">
        <v>1067.28</v>
      </c>
      <c r="I27" s="56" t="s">
        <v>16</v>
      </c>
      <c r="J27" s="70" t="s">
        <v>78</v>
      </c>
      <c r="K27" s="71">
        <v>16010</v>
      </c>
      <c r="L27" s="71">
        <v>4803</v>
      </c>
      <c r="M27" s="84">
        <v>44315</v>
      </c>
      <c r="N27" s="73">
        <v>0.60416666666666663</v>
      </c>
      <c r="O27" s="98" t="s">
        <v>77</v>
      </c>
    </row>
    <row r="28" spans="1:15" ht="25.5" customHeight="1" x14ac:dyDescent="0.25">
      <c r="A28" s="60">
        <v>25</v>
      </c>
      <c r="B28" s="70" t="s">
        <v>68</v>
      </c>
      <c r="C28" s="70" t="s">
        <v>70</v>
      </c>
      <c r="D28" s="70" t="s">
        <v>103</v>
      </c>
      <c r="E28" s="56" t="s">
        <v>58</v>
      </c>
      <c r="F28" s="56">
        <v>523</v>
      </c>
      <c r="G28" s="70" t="s">
        <v>15</v>
      </c>
      <c r="H28" s="71">
        <v>1351.31</v>
      </c>
      <c r="I28" s="56" t="s">
        <v>16</v>
      </c>
      <c r="J28" s="70" t="s">
        <v>78</v>
      </c>
      <c r="K28" s="71">
        <v>16300</v>
      </c>
      <c r="L28" s="71">
        <v>4890</v>
      </c>
      <c r="M28" s="84">
        <v>44315</v>
      </c>
      <c r="N28" s="73">
        <v>0.61111111111111105</v>
      </c>
      <c r="O28" s="103" t="s">
        <v>77</v>
      </c>
    </row>
    <row r="29" spans="1:15" ht="27.75" customHeight="1" x14ac:dyDescent="0.25">
      <c r="A29" s="60">
        <v>26</v>
      </c>
      <c r="B29" s="70" t="s">
        <v>68</v>
      </c>
      <c r="C29" s="70" t="s">
        <v>70</v>
      </c>
      <c r="D29" s="70" t="s">
        <v>103</v>
      </c>
      <c r="E29" s="56" t="s">
        <v>58</v>
      </c>
      <c r="F29" s="56">
        <v>521</v>
      </c>
      <c r="G29" s="70" t="s">
        <v>15</v>
      </c>
      <c r="H29" s="71">
        <v>2756.93</v>
      </c>
      <c r="I29" s="56" t="s">
        <v>16</v>
      </c>
      <c r="J29" s="70" t="s">
        <v>78</v>
      </c>
      <c r="K29" s="71">
        <v>33100</v>
      </c>
      <c r="L29" s="71">
        <v>9930</v>
      </c>
      <c r="M29" s="84">
        <v>44315</v>
      </c>
      <c r="N29" s="73">
        <v>0.61805555555555558</v>
      </c>
      <c r="O29" s="103" t="s">
        <v>77</v>
      </c>
    </row>
    <row r="30" spans="1:15" ht="27.75" customHeight="1" x14ac:dyDescent="0.25">
      <c r="A30" s="60">
        <v>27</v>
      </c>
      <c r="B30" s="70" t="s">
        <v>68</v>
      </c>
      <c r="C30" s="70" t="s">
        <v>70</v>
      </c>
      <c r="D30" s="70" t="s">
        <v>104</v>
      </c>
      <c r="E30" s="56">
        <v>105</v>
      </c>
      <c r="F30" s="56">
        <v>1</v>
      </c>
      <c r="G30" s="70" t="s">
        <v>15</v>
      </c>
      <c r="H30" s="71">
        <v>26533.94</v>
      </c>
      <c r="I30" s="56" t="s">
        <v>16</v>
      </c>
      <c r="J30" s="70" t="s">
        <v>78</v>
      </c>
      <c r="K30" s="71">
        <v>106140</v>
      </c>
      <c r="L30" s="71">
        <v>31842</v>
      </c>
      <c r="M30" s="84">
        <v>44315</v>
      </c>
      <c r="N30" s="73">
        <v>0.625</v>
      </c>
      <c r="O30" s="103" t="s">
        <v>77</v>
      </c>
    </row>
    <row r="31" spans="1:15" ht="27.75" customHeight="1" x14ac:dyDescent="0.25">
      <c r="A31" s="60">
        <v>28</v>
      </c>
      <c r="B31" s="70" t="s">
        <v>68</v>
      </c>
      <c r="C31" s="70" t="s">
        <v>70</v>
      </c>
      <c r="D31" s="70" t="s">
        <v>87</v>
      </c>
      <c r="E31" s="56" t="s">
        <v>58</v>
      </c>
      <c r="F31" s="56">
        <v>2638</v>
      </c>
      <c r="G31" s="70" t="s">
        <v>15</v>
      </c>
      <c r="H31" s="71">
        <v>508.34</v>
      </c>
      <c r="I31" s="56" t="s">
        <v>16</v>
      </c>
      <c r="J31" s="70" t="s">
        <v>78</v>
      </c>
      <c r="K31" s="71">
        <v>8700</v>
      </c>
      <c r="L31" s="71">
        <v>2610</v>
      </c>
      <c r="M31" s="84">
        <v>44315</v>
      </c>
      <c r="N31" s="73">
        <v>0.63194444444444442</v>
      </c>
      <c r="O31" s="103" t="s">
        <v>77</v>
      </c>
    </row>
    <row r="32" spans="1:15" s="50" customFormat="1" ht="20.25" customHeight="1" x14ac:dyDescent="0.2">
      <c r="A32" s="123" t="s">
        <v>107</v>
      </c>
      <c r="B32" s="124"/>
      <c r="C32" s="124"/>
      <c r="D32" s="124"/>
      <c r="E32" s="124"/>
      <c r="F32" s="124"/>
      <c r="G32" s="124"/>
      <c r="H32" s="124"/>
      <c r="I32" s="124"/>
      <c r="J32" s="124"/>
      <c r="K32" s="124"/>
      <c r="L32" s="124"/>
      <c r="M32" s="124"/>
      <c r="N32" s="124"/>
      <c r="O32" s="125"/>
    </row>
    <row r="33" spans="1:15" ht="37.5" customHeight="1" x14ac:dyDescent="0.25">
      <c r="A33" s="106" t="s">
        <v>85</v>
      </c>
      <c r="B33" s="105" t="s">
        <v>20</v>
      </c>
      <c r="C33" s="105" t="s">
        <v>21</v>
      </c>
      <c r="D33" s="104" t="s">
        <v>2</v>
      </c>
      <c r="E33" s="104" t="s">
        <v>6</v>
      </c>
      <c r="F33" s="104" t="s">
        <v>7</v>
      </c>
      <c r="G33" s="105" t="s">
        <v>8</v>
      </c>
      <c r="H33" s="106" t="s">
        <v>80</v>
      </c>
      <c r="I33" s="107" t="s">
        <v>105</v>
      </c>
      <c r="J33" s="107" t="s">
        <v>106</v>
      </c>
      <c r="K33" s="106" t="s">
        <v>91</v>
      </c>
      <c r="L33" s="106" t="s">
        <v>76</v>
      </c>
      <c r="M33" s="121" t="s">
        <v>73</v>
      </c>
      <c r="N33" s="122"/>
      <c r="O33" s="104" t="s">
        <v>74</v>
      </c>
    </row>
    <row r="34" spans="1:15" ht="25.5" customHeight="1" x14ac:dyDescent="0.25">
      <c r="A34" s="60">
        <v>1</v>
      </c>
      <c r="B34" s="70" t="s">
        <v>68</v>
      </c>
      <c r="C34" s="70" t="s">
        <v>70</v>
      </c>
      <c r="D34" s="70" t="s">
        <v>108</v>
      </c>
      <c r="E34" s="53">
        <v>156</v>
      </c>
      <c r="F34" s="53">
        <v>4</v>
      </c>
      <c r="G34" s="55" t="s">
        <v>109</v>
      </c>
      <c r="H34" s="68">
        <v>97</v>
      </c>
      <c r="I34" s="56">
        <v>9</v>
      </c>
      <c r="J34" s="62" t="s">
        <v>110</v>
      </c>
      <c r="K34" s="71">
        <v>80000</v>
      </c>
      <c r="L34" s="71">
        <v>8000</v>
      </c>
      <c r="M34" s="83">
        <v>44315</v>
      </c>
      <c r="N34" s="73">
        <v>0.63888888888888895</v>
      </c>
      <c r="O34" s="103" t="s">
        <v>77</v>
      </c>
    </row>
    <row r="35" spans="1:15" ht="29.25" customHeight="1" x14ac:dyDescent="0.25">
      <c r="A35" s="60">
        <v>2</v>
      </c>
      <c r="B35" s="70" t="s">
        <v>68</v>
      </c>
      <c r="C35" s="70" t="s">
        <v>70</v>
      </c>
      <c r="D35" s="70" t="s">
        <v>108</v>
      </c>
      <c r="E35" s="53">
        <v>156</v>
      </c>
      <c r="F35" s="53">
        <v>4</v>
      </c>
      <c r="G35" s="55" t="s">
        <v>109</v>
      </c>
      <c r="H35" s="68">
        <v>102</v>
      </c>
      <c r="I35" s="56">
        <v>15</v>
      </c>
      <c r="J35" s="62" t="s">
        <v>110</v>
      </c>
      <c r="K35" s="71">
        <v>85000</v>
      </c>
      <c r="L35" s="71">
        <v>8500</v>
      </c>
      <c r="M35" s="83">
        <v>44315</v>
      </c>
      <c r="N35" s="73">
        <v>0.64583333333333337</v>
      </c>
      <c r="O35" s="103" t="s">
        <v>77</v>
      </c>
    </row>
    <row r="36" spans="1:15" ht="27.75" customHeight="1" x14ac:dyDescent="0.25">
      <c r="A36" s="60">
        <v>3</v>
      </c>
      <c r="B36" s="70" t="s">
        <v>68</v>
      </c>
      <c r="C36" s="70" t="s">
        <v>70</v>
      </c>
      <c r="D36" s="70" t="s">
        <v>108</v>
      </c>
      <c r="E36" s="53">
        <v>156</v>
      </c>
      <c r="F36" s="53">
        <v>4</v>
      </c>
      <c r="G36" s="55" t="s">
        <v>109</v>
      </c>
      <c r="H36" s="68">
        <v>107</v>
      </c>
      <c r="I36" s="56">
        <v>23</v>
      </c>
      <c r="J36" s="62" t="s">
        <v>110</v>
      </c>
      <c r="K36" s="71">
        <v>90000</v>
      </c>
      <c r="L36" s="71">
        <v>9000</v>
      </c>
      <c r="M36" s="83">
        <v>44315</v>
      </c>
      <c r="N36" s="73">
        <v>0.65277777777777779</v>
      </c>
      <c r="O36" s="103" t="s">
        <v>77</v>
      </c>
    </row>
    <row r="37" spans="1:15" ht="28.5" customHeight="1" x14ac:dyDescent="0.25">
      <c r="A37" s="60">
        <v>4</v>
      </c>
      <c r="B37" s="70" t="s">
        <v>68</v>
      </c>
      <c r="C37" s="70" t="s">
        <v>70</v>
      </c>
      <c r="D37" s="70" t="s">
        <v>108</v>
      </c>
      <c r="E37" s="53">
        <v>156</v>
      </c>
      <c r="F37" s="53">
        <v>4</v>
      </c>
      <c r="G37" s="55" t="s">
        <v>109</v>
      </c>
      <c r="H37" s="71">
        <v>102</v>
      </c>
      <c r="I37" s="56">
        <v>29</v>
      </c>
      <c r="J37" s="62" t="s">
        <v>110</v>
      </c>
      <c r="K37" s="71">
        <v>85000</v>
      </c>
      <c r="L37" s="71">
        <v>8500</v>
      </c>
      <c r="M37" s="83">
        <v>44315</v>
      </c>
      <c r="N37" s="73">
        <v>0.65972222222222221</v>
      </c>
      <c r="O37" s="103" t="s">
        <v>77</v>
      </c>
    </row>
    <row r="38" spans="1:15" ht="25.5" customHeight="1" x14ac:dyDescent="0.25">
      <c r="A38" s="60">
        <v>5</v>
      </c>
      <c r="B38" s="70" t="s">
        <v>68</v>
      </c>
      <c r="C38" s="70" t="s">
        <v>70</v>
      </c>
      <c r="D38" s="70" t="s">
        <v>108</v>
      </c>
      <c r="E38" s="53">
        <v>156</v>
      </c>
      <c r="F38" s="53">
        <v>4</v>
      </c>
      <c r="G38" s="55" t="s">
        <v>109</v>
      </c>
      <c r="H38" s="71">
        <v>107</v>
      </c>
      <c r="I38" s="56">
        <v>30</v>
      </c>
      <c r="J38" s="62" t="s">
        <v>110</v>
      </c>
      <c r="K38" s="71">
        <v>90000</v>
      </c>
      <c r="L38" s="71">
        <v>9000</v>
      </c>
      <c r="M38" s="83">
        <v>44315</v>
      </c>
      <c r="N38" s="73">
        <v>0.66666666666666663</v>
      </c>
      <c r="O38" s="103" t="s">
        <v>77</v>
      </c>
    </row>
    <row r="39" spans="1:15" ht="31.5" customHeight="1" x14ac:dyDescent="0.25">
      <c r="A39" s="60">
        <v>6</v>
      </c>
      <c r="B39" s="70" t="s">
        <v>68</v>
      </c>
      <c r="C39" s="70" t="s">
        <v>70</v>
      </c>
      <c r="D39" s="70" t="s">
        <v>108</v>
      </c>
      <c r="E39" s="53">
        <v>156</v>
      </c>
      <c r="F39" s="53">
        <v>4</v>
      </c>
      <c r="G39" s="55" t="s">
        <v>109</v>
      </c>
      <c r="H39" s="71">
        <v>102</v>
      </c>
      <c r="I39" s="56">
        <v>36</v>
      </c>
      <c r="J39" s="62" t="s">
        <v>110</v>
      </c>
      <c r="K39" s="71">
        <v>85000</v>
      </c>
      <c r="L39" s="71">
        <v>8500</v>
      </c>
      <c r="M39" s="83">
        <v>44315</v>
      </c>
      <c r="N39" s="73">
        <v>0.67361111111111116</v>
      </c>
      <c r="O39" s="103" t="s">
        <v>77</v>
      </c>
    </row>
    <row r="40" spans="1:15" ht="30" customHeight="1" x14ac:dyDescent="0.25">
      <c r="A40" s="60">
        <v>7</v>
      </c>
      <c r="B40" s="70" t="s">
        <v>68</v>
      </c>
      <c r="C40" s="70" t="s">
        <v>70</v>
      </c>
      <c r="D40" s="70" t="s">
        <v>108</v>
      </c>
      <c r="E40" s="53">
        <v>156</v>
      </c>
      <c r="F40" s="53">
        <v>4</v>
      </c>
      <c r="G40" s="55" t="s">
        <v>109</v>
      </c>
      <c r="H40" s="71">
        <v>107</v>
      </c>
      <c r="I40" s="56">
        <v>37</v>
      </c>
      <c r="J40" s="62" t="s">
        <v>110</v>
      </c>
      <c r="K40" s="71">
        <v>90000</v>
      </c>
      <c r="L40" s="71">
        <v>9000</v>
      </c>
      <c r="M40" s="83">
        <v>44315</v>
      </c>
      <c r="N40" s="73">
        <v>0.68055555555555547</v>
      </c>
      <c r="O40" s="103" t="s">
        <v>77</v>
      </c>
    </row>
    <row r="41" spans="1:15" ht="22.5" customHeight="1" x14ac:dyDescent="0.25">
      <c r="A41" s="108"/>
      <c r="B41" s="109"/>
      <c r="C41" s="109"/>
      <c r="D41" s="110"/>
      <c r="E41" s="110"/>
      <c r="F41" s="110"/>
      <c r="G41" s="109"/>
      <c r="H41" s="111"/>
      <c r="I41" s="112"/>
      <c r="J41" s="112"/>
      <c r="K41" s="111"/>
      <c r="L41" s="111"/>
      <c r="M41" s="111"/>
      <c r="N41" s="72"/>
      <c r="O41" s="113"/>
    </row>
    <row r="42" spans="1:15" ht="357.75" customHeight="1" x14ac:dyDescent="0.25">
      <c r="A42" s="114" t="s">
        <v>113</v>
      </c>
      <c r="B42" s="115"/>
      <c r="C42" s="115"/>
      <c r="D42" s="115"/>
      <c r="E42" s="115"/>
      <c r="F42" s="115"/>
      <c r="G42" s="115"/>
      <c r="H42" s="115"/>
      <c r="I42" s="115"/>
      <c r="J42" s="115"/>
      <c r="K42" s="115"/>
      <c r="L42" s="115"/>
      <c r="M42" s="115"/>
      <c r="N42" s="115"/>
      <c r="O42" s="116"/>
    </row>
  </sheetData>
  <mergeCells count="6">
    <mergeCell ref="A42:O42"/>
    <mergeCell ref="A1:O1"/>
    <mergeCell ref="A2:O2"/>
    <mergeCell ref="M3:N3"/>
    <mergeCell ref="M33:N33"/>
    <mergeCell ref="A32:O32"/>
  </mergeCells>
  <printOptions horizontalCentered="1" verticalCentered="1" gridLines="1"/>
  <pageMargins left="0.23622047244094491" right="0.23622047244094491" top="0.19685039370078741" bottom="0.19685039370078741" header="0.19685039370078741" footer="0.19685039370078741"/>
  <pageSetup paperSize="9" scale="5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7"/>
  <sheetViews>
    <sheetView topLeftCell="A32" workbookViewId="0">
      <selection activeCell="A38" sqref="A38:AW38"/>
    </sheetView>
  </sheetViews>
  <sheetFormatPr defaultRowHeight="12.75" x14ac:dyDescent="0.2"/>
  <cols>
    <col min="1" max="1" width="3.140625" customWidth="1"/>
    <col min="2" max="2" width="9.140625" hidden="1" customWidth="1"/>
    <col min="3" max="3" width="12.28515625" customWidth="1"/>
    <col min="4" max="4" width="0.140625" customWidth="1"/>
    <col min="5" max="5" width="5.7109375" hidden="1" customWidth="1"/>
    <col min="6" max="6" width="6.42578125" customWidth="1"/>
    <col min="7" max="7" width="12.140625" customWidth="1"/>
    <col min="8" max="8" width="0.140625" customWidth="1"/>
    <col min="9" max="11" width="9.140625" hidden="1" customWidth="1"/>
    <col min="12" max="12" width="8.28515625" customWidth="1"/>
    <col min="13" max="14" width="9.140625" hidden="1" customWidth="1"/>
    <col min="15" max="15" width="5.42578125" customWidth="1"/>
    <col min="16" max="16" width="9.140625" hidden="1" customWidth="1"/>
    <col min="17" max="17" width="5" customWidth="1"/>
    <col min="18" max="18" width="9.140625" hidden="1" customWidth="1"/>
    <col min="19" max="19" width="1.140625" customWidth="1"/>
    <col min="20" max="20" width="9.140625" customWidth="1"/>
    <col min="21" max="23" width="9.140625" hidden="1" customWidth="1"/>
    <col min="25" max="25" width="4.7109375" customWidth="1"/>
    <col min="26" max="28" width="9.140625" hidden="1" customWidth="1"/>
    <col min="30" max="30" width="0.42578125" customWidth="1"/>
    <col min="31" max="31" width="9.140625" hidden="1" customWidth="1"/>
    <col min="33" max="33" width="3.28515625" customWidth="1"/>
    <col min="34" max="36" width="9.140625" hidden="1" customWidth="1"/>
    <col min="38" max="38" width="3.42578125" customWidth="1"/>
    <col min="39" max="41" width="9.140625" hidden="1" customWidth="1"/>
    <col min="42" max="42" width="0.85546875" customWidth="1"/>
    <col min="43" max="43" width="6.140625" customWidth="1"/>
    <col min="44" max="44" width="4.42578125" customWidth="1"/>
    <col min="45" max="46" width="9.140625" hidden="1" customWidth="1"/>
    <col min="47" max="47" width="1.140625" hidden="1" customWidth="1"/>
    <col min="48" max="48" width="6.42578125" customWidth="1"/>
    <col min="49" max="49" width="1.140625" customWidth="1"/>
  </cols>
  <sheetData>
    <row r="1" spans="1:49" x14ac:dyDescent="0.2">
      <c r="A1" s="127" t="s">
        <v>20</v>
      </c>
      <c r="B1" s="127"/>
      <c r="C1" s="28" t="s">
        <v>37</v>
      </c>
      <c r="D1" s="127" t="s">
        <v>38</v>
      </c>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row>
    <row r="2" spans="1:49" x14ac:dyDescent="0.2">
      <c r="A2" s="127" t="s">
        <v>21</v>
      </c>
      <c r="B2" s="127"/>
      <c r="C2" s="28" t="s">
        <v>37</v>
      </c>
      <c r="D2" s="127" t="s">
        <v>39</v>
      </c>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row>
    <row r="3" spans="1:49" x14ac:dyDescent="0.2">
      <c r="A3" s="128" t="s">
        <v>57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row>
    <row r="4" spans="1:49"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row>
    <row r="5" spans="1:49" x14ac:dyDescent="0.2">
      <c r="A5" s="129" t="s">
        <v>17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row>
    <row r="6" spans="1:49" ht="13.5" thickBot="1" x14ac:dyDescent="0.25">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row>
    <row r="7" spans="1:49" x14ac:dyDescent="0.2">
      <c r="A7" s="20" t="s">
        <v>56</v>
      </c>
      <c r="B7" s="126" t="s">
        <v>1</v>
      </c>
      <c r="C7" s="126"/>
      <c r="D7" s="126"/>
      <c r="E7" s="126"/>
      <c r="F7" s="126" t="s">
        <v>2</v>
      </c>
      <c r="G7" s="126"/>
      <c r="H7" s="126"/>
      <c r="I7" s="126"/>
      <c r="J7" s="126"/>
      <c r="K7" s="126"/>
      <c r="L7" s="126" t="s">
        <v>35</v>
      </c>
      <c r="M7" s="126"/>
      <c r="N7" s="126"/>
      <c r="O7" s="126" t="s">
        <v>6</v>
      </c>
      <c r="P7" s="126"/>
      <c r="Q7" s="126" t="s">
        <v>7</v>
      </c>
      <c r="R7" s="126"/>
      <c r="S7" s="126"/>
      <c r="T7" s="126" t="s">
        <v>8</v>
      </c>
      <c r="U7" s="126"/>
      <c r="V7" s="126"/>
      <c r="W7" s="126"/>
      <c r="X7" s="126" t="s">
        <v>9</v>
      </c>
      <c r="Y7" s="126"/>
      <c r="Z7" s="126"/>
      <c r="AA7" s="126"/>
      <c r="AB7" s="126"/>
      <c r="AC7" s="130" t="s">
        <v>10</v>
      </c>
      <c r="AD7" s="126"/>
      <c r="AE7" s="126"/>
      <c r="AF7" s="130" t="s">
        <v>11</v>
      </c>
      <c r="AG7" s="126"/>
      <c r="AH7" s="126"/>
      <c r="AI7" s="126"/>
      <c r="AJ7" s="126"/>
      <c r="AK7" s="131" t="s">
        <v>12</v>
      </c>
      <c r="AL7" s="131"/>
      <c r="AM7" s="131"/>
      <c r="AN7" s="131"/>
      <c r="AO7" s="131"/>
      <c r="AP7" s="131"/>
      <c r="AQ7" s="131" t="s">
        <v>13</v>
      </c>
      <c r="AR7" s="132"/>
      <c r="AS7" s="132"/>
      <c r="AT7" s="132"/>
      <c r="AU7" s="132"/>
      <c r="AV7" s="132"/>
      <c r="AW7" s="133"/>
    </row>
    <row r="8" spans="1:49" ht="15" x14ac:dyDescent="0.25">
      <c r="A8" s="21">
        <v>1</v>
      </c>
      <c r="B8" s="32">
        <v>33100111611</v>
      </c>
      <c r="C8" s="16">
        <v>33100107106</v>
      </c>
      <c r="D8" s="32"/>
      <c r="E8" s="32">
        <v>33100111611</v>
      </c>
      <c r="F8" s="136" t="s">
        <v>41</v>
      </c>
      <c r="G8" s="136"/>
      <c r="H8" s="136"/>
      <c r="I8" s="136"/>
      <c r="J8" s="136"/>
      <c r="K8" s="136"/>
      <c r="L8" s="137" t="s">
        <v>4</v>
      </c>
      <c r="M8" s="138"/>
      <c r="N8" s="138"/>
      <c r="O8" s="17" t="s">
        <v>4</v>
      </c>
      <c r="P8" s="33" t="s">
        <v>4</v>
      </c>
      <c r="Q8" s="138">
        <v>338</v>
      </c>
      <c r="R8" s="138"/>
      <c r="S8" s="138"/>
      <c r="T8" s="138" t="str">
        <f>[1]Sayfa1!G6</f>
        <v>Tarla</v>
      </c>
      <c r="U8" s="138"/>
      <c r="V8" s="138"/>
      <c r="W8" s="138"/>
      <c r="X8" s="139" t="s">
        <v>50</v>
      </c>
      <c r="Y8" s="139"/>
      <c r="Z8" s="139"/>
      <c r="AA8" s="139"/>
      <c r="AB8" s="139"/>
      <c r="AC8" s="140" t="str">
        <f>[1]Sayfa1!I6</f>
        <v>Tam</v>
      </c>
      <c r="AD8" s="138"/>
      <c r="AE8" s="138"/>
      <c r="AF8" s="141">
        <v>10000</v>
      </c>
      <c r="AG8" s="142"/>
      <c r="AH8" s="142"/>
      <c r="AI8" s="142"/>
      <c r="AJ8" s="142"/>
      <c r="AK8" s="141">
        <f>AF8*30/100</f>
        <v>3000</v>
      </c>
      <c r="AL8" s="143"/>
      <c r="AM8" s="143"/>
      <c r="AN8" s="143"/>
      <c r="AO8" s="143"/>
      <c r="AP8" s="143"/>
      <c r="AQ8" s="144">
        <v>39841</v>
      </c>
      <c r="AR8" s="145"/>
      <c r="AS8" s="145"/>
      <c r="AT8" s="145"/>
      <c r="AU8" s="6" t="s">
        <v>58</v>
      </c>
      <c r="AV8" s="134">
        <v>0.375</v>
      </c>
      <c r="AW8" s="135"/>
    </row>
    <row r="9" spans="1:49" ht="15" x14ac:dyDescent="0.25">
      <c r="A9" s="21">
        <v>2</v>
      </c>
      <c r="B9" s="32">
        <v>33100108571</v>
      </c>
      <c r="C9" s="16">
        <v>33100108571</v>
      </c>
      <c r="D9" s="32">
        <v>33100108571</v>
      </c>
      <c r="E9" s="32">
        <v>33100108571</v>
      </c>
      <c r="F9" s="136" t="str">
        <f>[1]Sayfa1!C7</f>
        <v>Dorak</v>
      </c>
      <c r="G9" s="136"/>
      <c r="H9" s="136"/>
      <c r="I9" s="136"/>
      <c r="J9" s="136"/>
      <c r="K9" s="136"/>
      <c r="L9" s="137" t="s">
        <v>4</v>
      </c>
      <c r="M9" s="138"/>
      <c r="N9" s="138"/>
      <c r="O9" s="17" t="s">
        <v>4</v>
      </c>
      <c r="P9" s="33" t="s">
        <v>4</v>
      </c>
      <c r="Q9" s="138">
        <f>[1]Sayfa1!F7</f>
        <v>445</v>
      </c>
      <c r="R9" s="138"/>
      <c r="S9" s="138"/>
      <c r="T9" s="138" t="str">
        <f>[1]Sayfa1!G7</f>
        <v>Tarla</v>
      </c>
      <c r="U9" s="138"/>
      <c r="V9" s="138"/>
      <c r="W9" s="138"/>
      <c r="X9" s="139" t="str">
        <f>[1]Sayfa1!H7</f>
        <v>8.500,00 m²</v>
      </c>
      <c r="Y9" s="139"/>
      <c r="Z9" s="139"/>
      <c r="AA9" s="139"/>
      <c r="AB9" s="139"/>
      <c r="AC9" s="140" t="str">
        <f>[1]Sayfa1!I7</f>
        <v>Tam</v>
      </c>
      <c r="AD9" s="138"/>
      <c r="AE9" s="138"/>
      <c r="AF9" s="141">
        <v>18000</v>
      </c>
      <c r="AG9" s="142"/>
      <c r="AH9" s="142"/>
      <c r="AI9" s="142"/>
      <c r="AJ9" s="142"/>
      <c r="AK9" s="141">
        <f t="shared" ref="AK9:AK21" si="0">AF9*30/100</f>
        <v>5400</v>
      </c>
      <c r="AL9" s="143"/>
      <c r="AM9" s="143"/>
      <c r="AN9" s="143"/>
      <c r="AO9" s="143"/>
      <c r="AP9" s="143"/>
      <c r="AQ9" s="144">
        <v>39841</v>
      </c>
      <c r="AR9" s="145"/>
      <c r="AS9" s="145"/>
      <c r="AT9" s="145"/>
      <c r="AU9" s="6" t="s">
        <v>58</v>
      </c>
      <c r="AV9" s="146">
        <v>0.38541666666666669</v>
      </c>
      <c r="AW9" s="147"/>
    </row>
    <row r="10" spans="1:49" ht="15" x14ac:dyDescent="0.25">
      <c r="A10" s="21">
        <v>3</v>
      </c>
      <c r="B10" s="32"/>
      <c r="C10" s="16">
        <v>33100108570</v>
      </c>
      <c r="D10" s="32" t="s">
        <v>51</v>
      </c>
      <c r="E10" s="32"/>
      <c r="F10" s="148" t="s">
        <v>3</v>
      </c>
      <c r="G10" s="149"/>
      <c r="H10" s="31"/>
      <c r="I10" s="31"/>
      <c r="J10" s="31"/>
      <c r="K10" s="31"/>
      <c r="L10" s="17"/>
      <c r="M10" s="16"/>
      <c r="N10" s="16"/>
      <c r="O10" s="17"/>
      <c r="P10" s="33"/>
      <c r="Q10" s="150">
        <v>444</v>
      </c>
      <c r="R10" s="145"/>
      <c r="S10" s="151"/>
      <c r="T10" s="16" t="s">
        <v>14</v>
      </c>
      <c r="U10" s="16"/>
      <c r="V10" s="16"/>
      <c r="W10" s="16"/>
      <c r="X10" s="152" t="s">
        <v>52</v>
      </c>
      <c r="Y10" s="153"/>
      <c r="Z10" s="5"/>
      <c r="AA10" s="5"/>
      <c r="AB10" s="5"/>
      <c r="AC10" s="154" t="s">
        <v>16</v>
      </c>
      <c r="AD10" s="155"/>
      <c r="AE10" s="16"/>
      <c r="AF10" s="156">
        <v>1700</v>
      </c>
      <c r="AG10" s="157"/>
      <c r="AH10" s="29"/>
      <c r="AI10" s="29"/>
      <c r="AJ10" s="29"/>
      <c r="AK10" s="141">
        <f t="shared" si="0"/>
        <v>510</v>
      </c>
      <c r="AL10" s="143"/>
      <c r="AM10" s="143"/>
      <c r="AN10" s="143"/>
      <c r="AO10" s="143"/>
      <c r="AP10" s="143"/>
      <c r="AQ10" s="144">
        <v>39841</v>
      </c>
      <c r="AR10" s="158"/>
      <c r="AS10" s="15"/>
      <c r="AT10" s="15"/>
      <c r="AU10" s="6" t="s">
        <v>58</v>
      </c>
      <c r="AV10" s="134">
        <v>0.39583333333333331</v>
      </c>
      <c r="AW10" s="135"/>
    </row>
    <row r="11" spans="1:49" ht="15" x14ac:dyDescent="0.25">
      <c r="A11" s="21">
        <v>4</v>
      </c>
      <c r="B11" s="32"/>
      <c r="C11" s="16">
        <v>33100102882</v>
      </c>
      <c r="D11" s="32"/>
      <c r="E11" s="32"/>
      <c r="F11" s="148" t="s">
        <v>53</v>
      </c>
      <c r="G11" s="149"/>
      <c r="H11" s="31"/>
      <c r="I11" s="31"/>
      <c r="J11" s="31"/>
      <c r="K11" s="31"/>
      <c r="L11" s="18" t="s">
        <v>54</v>
      </c>
      <c r="M11" s="16"/>
      <c r="N11" s="16"/>
      <c r="O11" s="17"/>
      <c r="P11" s="33"/>
      <c r="Q11" s="150">
        <v>411</v>
      </c>
      <c r="R11" s="145"/>
      <c r="S11" s="151"/>
      <c r="T11" s="16" t="s">
        <v>14</v>
      </c>
      <c r="U11" s="16"/>
      <c r="V11" s="16"/>
      <c r="W11" s="16"/>
      <c r="X11" s="152" t="s">
        <v>55</v>
      </c>
      <c r="Y11" s="153"/>
      <c r="Z11" s="5"/>
      <c r="AA11" s="5"/>
      <c r="AB11" s="5"/>
      <c r="AC11" s="154" t="s">
        <v>16</v>
      </c>
      <c r="AD11" s="155"/>
      <c r="AE11" s="16"/>
      <c r="AF11" s="156">
        <v>4000</v>
      </c>
      <c r="AG11" s="157"/>
      <c r="AH11" s="29"/>
      <c r="AI11" s="29"/>
      <c r="AJ11" s="29"/>
      <c r="AK11" s="141">
        <f t="shared" si="0"/>
        <v>1200</v>
      </c>
      <c r="AL11" s="143"/>
      <c r="AM11" s="143"/>
      <c r="AN11" s="143"/>
      <c r="AO11" s="143"/>
      <c r="AP11" s="143"/>
      <c r="AQ11" s="144">
        <v>39841</v>
      </c>
      <c r="AR11" s="158"/>
      <c r="AS11" s="15"/>
      <c r="AT11" s="15"/>
      <c r="AU11" s="6" t="s">
        <v>58</v>
      </c>
      <c r="AV11" s="134">
        <v>0.40625</v>
      </c>
      <c r="AW11" s="135"/>
    </row>
    <row r="12" spans="1:49" ht="15" x14ac:dyDescent="0.25">
      <c r="A12" s="21">
        <v>5</v>
      </c>
      <c r="B12" s="32">
        <v>33100103007</v>
      </c>
      <c r="C12" s="16">
        <v>33100103007</v>
      </c>
      <c r="D12" s="32">
        <v>33100103007</v>
      </c>
      <c r="E12" s="32">
        <v>33100103007</v>
      </c>
      <c r="F12" s="136" t="str">
        <f>[1]Sayfa1!C8</f>
        <v>Çukurbağ</v>
      </c>
      <c r="G12" s="136"/>
      <c r="H12" s="136"/>
      <c r="I12" s="136"/>
      <c r="J12" s="136"/>
      <c r="K12" s="136"/>
      <c r="L12" s="138" t="s">
        <v>5</v>
      </c>
      <c r="M12" s="138"/>
      <c r="N12" s="138"/>
      <c r="O12" s="16">
        <v>107</v>
      </c>
      <c r="P12" s="32">
        <v>107</v>
      </c>
      <c r="Q12" s="138">
        <f>[1]Sayfa1!F8</f>
        <v>70</v>
      </c>
      <c r="R12" s="138"/>
      <c r="S12" s="138"/>
      <c r="T12" s="138" t="s">
        <v>40</v>
      </c>
      <c r="U12" s="138"/>
      <c r="V12" s="138"/>
      <c r="W12" s="138"/>
      <c r="X12" s="139" t="str">
        <f>[1]Sayfa1!H8</f>
        <v>7.662,08 m²</v>
      </c>
      <c r="Y12" s="139"/>
      <c r="Z12" s="139"/>
      <c r="AA12" s="139"/>
      <c r="AB12" s="139"/>
      <c r="AC12" s="140" t="str">
        <f>[1]Sayfa1!I8</f>
        <v>Tam</v>
      </c>
      <c r="AD12" s="138"/>
      <c r="AE12" s="138"/>
      <c r="AF12" s="141">
        <v>70000</v>
      </c>
      <c r="AG12" s="142"/>
      <c r="AH12" s="142"/>
      <c r="AI12" s="142"/>
      <c r="AJ12" s="142"/>
      <c r="AK12" s="141">
        <f t="shared" si="0"/>
        <v>21000</v>
      </c>
      <c r="AL12" s="143"/>
      <c r="AM12" s="143"/>
      <c r="AN12" s="143"/>
      <c r="AO12" s="143"/>
      <c r="AP12" s="143"/>
      <c r="AQ12" s="144">
        <v>39841</v>
      </c>
      <c r="AR12" s="145"/>
      <c r="AS12" s="145"/>
      <c r="AT12" s="145"/>
      <c r="AU12" s="6" t="s">
        <v>58</v>
      </c>
      <c r="AV12" s="134">
        <v>0.41666666666666669</v>
      </c>
      <c r="AW12" s="135"/>
    </row>
    <row r="13" spans="1:49" ht="15" x14ac:dyDescent="0.25">
      <c r="A13" s="21">
        <v>6</v>
      </c>
      <c r="B13" s="32">
        <v>33100103015</v>
      </c>
      <c r="C13" s="16">
        <v>33100103015</v>
      </c>
      <c r="D13" s="32">
        <v>33100103015</v>
      </c>
      <c r="E13" s="32">
        <v>33100103015</v>
      </c>
      <c r="F13" s="136" t="str">
        <f>[1]Sayfa1!C9</f>
        <v>Çukurbağ</v>
      </c>
      <c r="G13" s="136"/>
      <c r="H13" s="136"/>
      <c r="I13" s="136"/>
      <c r="J13" s="136"/>
      <c r="K13" s="136"/>
      <c r="L13" s="137" t="s">
        <v>4</v>
      </c>
      <c r="M13" s="138"/>
      <c r="N13" s="138"/>
      <c r="O13" s="16">
        <v>107</v>
      </c>
      <c r="P13" s="32">
        <v>107</v>
      </c>
      <c r="Q13" s="138">
        <f>[1]Sayfa1!F9</f>
        <v>185</v>
      </c>
      <c r="R13" s="138"/>
      <c r="S13" s="138"/>
      <c r="T13" s="138" t="str">
        <f>[1]Sayfa1!G9</f>
        <v>Tarla</v>
      </c>
      <c r="U13" s="138"/>
      <c r="V13" s="138"/>
      <c r="W13" s="138"/>
      <c r="X13" s="139" t="str">
        <f>[1]Sayfa1!H9</f>
        <v>1.400,00 m²</v>
      </c>
      <c r="Y13" s="139"/>
      <c r="Z13" s="139"/>
      <c r="AA13" s="139"/>
      <c r="AB13" s="139"/>
      <c r="AC13" s="140" t="str">
        <f>[1]Sayfa1!I9</f>
        <v>Tam</v>
      </c>
      <c r="AD13" s="138"/>
      <c r="AE13" s="138"/>
      <c r="AF13" s="141">
        <v>16000</v>
      </c>
      <c r="AG13" s="142"/>
      <c r="AH13" s="142"/>
      <c r="AI13" s="142"/>
      <c r="AJ13" s="142"/>
      <c r="AK13" s="141">
        <f t="shared" si="0"/>
        <v>4800</v>
      </c>
      <c r="AL13" s="143"/>
      <c r="AM13" s="143"/>
      <c r="AN13" s="143"/>
      <c r="AO13" s="143"/>
      <c r="AP13" s="143"/>
      <c r="AQ13" s="144">
        <v>39841</v>
      </c>
      <c r="AR13" s="145"/>
      <c r="AS13" s="145"/>
      <c r="AT13" s="145"/>
      <c r="AU13" s="6" t="s">
        <v>58</v>
      </c>
      <c r="AV13" s="134">
        <v>0.42708333333333331</v>
      </c>
      <c r="AW13" s="135"/>
    </row>
    <row r="14" spans="1:49" ht="15" x14ac:dyDescent="0.25">
      <c r="A14" s="21">
        <v>7</v>
      </c>
      <c r="B14" s="32">
        <v>33100111997</v>
      </c>
      <c r="C14" s="16">
        <v>33100111997</v>
      </c>
      <c r="D14" s="32">
        <v>33100111997</v>
      </c>
      <c r="E14" s="32">
        <v>33100111997</v>
      </c>
      <c r="F14" s="136" t="str">
        <f>[1]Sayfa1!C10</f>
        <v>Panzinçukuru(Gülek)</v>
      </c>
      <c r="G14" s="136"/>
      <c r="H14" s="136"/>
      <c r="I14" s="136"/>
      <c r="J14" s="136"/>
      <c r="K14" s="136"/>
      <c r="L14" s="137" t="s">
        <v>4</v>
      </c>
      <c r="M14" s="138"/>
      <c r="N14" s="138"/>
      <c r="O14" s="16">
        <v>192</v>
      </c>
      <c r="P14" s="32">
        <v>192</v>
      </c>
      <c r="Q14" s="138">
        <f>[1]Sayfa1!F10</f>
        <v>31</v>
      </c>
      <c r="R14" s="138"/>
      <c r="S14" s="138"/>
      <c r="T14" s="138" t="str">
        <f>[1]Sayfa1!G10</f>
        <v>Arsa</v>
      </c>
      <c r="U14" s="138"/>
      <c r="V14" s="138"/>
      <c r="W14" s="138"/>
      <c r="X14" s="139" t="str">
        <f>[1]Sayfa1!H10</f>
        <v>630,00 m²</v>
      </c>
      <c r="Y14" s="139"/>
      <c r="Z14" s="139"/>
      <c r="AA14" s="139"/>
      <c r="AB14" s="139"/>
      <c r="AC14" s="140" t="str">
        <f>[1]Sayfa1!I10</f>
        <v>Tam</v>
      </c>
      <c r="AD14" s="138"/>
      <c r="AE14" s="138"/>
      <c r="AF14" s="141">
        <v>30000</v>
      </c>
      <c r="AG14" s="142"/>
      <c r="AH14" s="142"/>
      <c r="AI14" s="142"/>
      <c r="AJ14" s="142"/>
      <c r="AK14" s="141">
        <f t="shared" si="0"/>
        <v>9000</v>
      </c>
      <c r="AL14" s="143"/>
      <c r="AM14" s="143"/>
      <c r="AN14" s="143"/>
      <c r="AO14" s="143"/>
      <c r="AP14" s="143"/>
      <c r="AQ14" s="144">
        <v>39841</v>
      </c>
      <c r="AR14" s="145"/>
      <c r="AS14" s="145"/>
      <c r="AT14" s="145"/>
      <c r="AU14" s="6" t="s">
        <v>58</v>
      </c>
      <c r="AV14" s="134">
        <v>0.4375</v>
      </c>
      <c r="AW14" s="135"/>
    </row>
    <row r="15" spans="1:49" ht="15" x14ac:dyDescent="0.25">
      <c r="A15" s="21">
        <v>8</v>
      </c>
      <c r="B15" s="32">
        <v>33100111998</v>
      </c>
      <c r="C15" s="16">
        <v>33100111998</v>
      </c>
      <c r="D15" s="32">
        <v>33100111998</v>
      </c>
      <c r="E15" s="32">
        <v>33100111998</v>
      </c>
      <c r="F15" s="136" t="str">
        <f>[1]Sayfa1!C11</f>
        <v>Panzinçukuru(Gülek)</v>
      </c>
      <c r="G15" s="136"/>
      <c r="H15" s="136"/>
      <c r="I15" s="136"/>
      <c r="J15" s="136"/>
      <c r="K15" s="136"/>
      <c r="L15" s="137" t="s">
        <v>4</v>
      </c>
      <c r="M15" s="138"/>
      <c r="N15" s="138"/>
      <c r="O15" s="16">
        <v>192</v>
      </c>
      <c r="P15" s="32">
        <v>192</v>
      </c>
      <c r="Q15" s="138">
        <f>[1]Sayfa1!F11</f>
        <v>32</v>
      </c>
      <c r="R15" s="138"/>
      <c r="S15" s="138"/>
      <c r="T15" s="138" t="str">
        <f>[1]Sayfa1!G11</f>
        <v>Arsa</v>
      </c>
      <c r="U15" s="138"/>
      <c r="V15" s="138"/>
      <c r="W15" s="138"/>
      <c r="X15" s="139" t="str">
        <f>[1]Sayfa1!H11</f>
        <v>630,00 m²</v>
      </c>
      <c r="Y15" s="139"/>
      <c r="Z15" s="139"/>
      <c r="AA15" s="139"/>
      <c r="AB15" s="139"/>
      <c r="AC15" s="140" t="str">
        <f>[1]Sayfa1!I11</f>
        <v>Tam</v>
      </c>
      <c r="AD15" s="138"/>
      <c r="AE15" s="138"/>
      <c r="AF15" s="141">
        <v>30000</v>
      </c>
      <c r="AG15" s="142"/>
      <c r="AH15" s="142"/>
      <c r="AI15" s="142"/>
      <c r="AJ15" s="142"/>
      <c r="AK15" s="141">
        <f t="shared" si="0"/>
        <v>9000</v>
      </c>
      <c r="AL15" s="143"/>
      <c r="AM15" s="143"/>
      <c r="AN15" s="143"/>
      <c r="AO15" s="143"/>
      <c r="AP15" s="143"/>
      <c r="AQ15" s="144">
        <v>39841</v>
      </c>
      <c r="AR15" s="145"/>
      <c r="AS15" s="145"/>
      <c r="AT15" s="145"/>
      <c r="AU15" s="6" t="s">
        <v>58</v>
      </c>
      <c r="AV15" s="134">
        <v>0.44791666666666669</v>
      </c>
      <c r="AW15" s="135"/>
    </row>
    <row r="16" spans="1:49" ht="15" x14ac:dyDescent="0.25">
      <c r="A16" s="21">
        <v>9</v>
      </c>
      <c r="B16" s="32">
        <v>33100111999</v>
      </c>
      <c r="C16" s="16">
        <v>33100111999</v>
      </c>
      <c r="D16" s="32">
        <v>33100111999</v>
      </c>
      <c r="E16" s="32">
        <v>33100111999</v>
      </c>
      <c r="F16" s="136" t="str">
        <f>[1]Sayfa1!C12</f>
        <v>Panzinçukuru(Gülek)</v>
      </c>
      <c r="G16" s="136"/>
      <c r="H16" s="136"/>
      <c r="I16" s="136"/>
      <c r="J16" s="136"/>
      <c r="K16" s="136"/>
      <c r="L16" s="137" t="s">
        <v>4</v>
      </c>
      <c r="M16" s="138"/>
      <c r="N16" s="138"/>
      <c r="O16" s="16">
        <v>192</v>
      </c>
      <c r="P16" s="32">
        <v>192</v>
      </c>
      <c r="Q16" s="138">
        <f>[1]Sayfa1!F12</f>
        <v>33</v>
      </c>
      <c r="R16" s="138"/>
      <c r="S16" s="138"/>
      <c r="T16" s="138" t="str">
        <f>[1]Sayfa1!G12</f>
        <v>Arsa</v>
      </c>
      <c r="U16" s="138"/>
      <c r="V16" s="138"/>
      <c r="W16" s="138"/>
      <c r="X16" s="139" t="str">
        <f>[1]Sayfa1!H12</f>
        <v>644,00 m²</v>
      </c>
      <c r="Y16" s="139"/>
      <c r="Z16" s="139"/>
      <c r="AA16" s="139"/>
      <c r="AB16" s="139"/>
      <c r="AC16" s="140" t="str">
        <f>[1]Sayfa1!I12</f>
        <v>Tam</v>
      </c>
      <c r="AD16" s="138"/>
      <c r="AE16" s="138"/>
      <c r="AF16" s="141">
        <v>30500</v>
      </c>
      <c r="AG16" s="142"/>
      <c r="AH16" s="142"/>
      <c r="AI16" s="142"/>
      <c r="AJ16" s="142"/>
      <c r="AK16" s="141">
        <f t="shared" si="0"/>
        <v>9150</v>
      </c>
      <c r="AL16" s="143"/>
      <c r="AM16" s="143"/>
      <c r="AN16" s="143"/>
      <c r="AO16" s="143"/>
      <c r="AP16" s="143"/>
      <c r="AQ16" s="144">
        <v>39841</v>
      </c>
      <c r="AR16" s="145"/>
      <c r="AS16" s="145"/>
      <c r="AT16" s="145"/>
      <c r="AU16" s="6" t="s">
        <v>58</v>
      </c>
      <c r="AV16" s="134">
        <v>0.45833333333333331</v>
      </c>
      <c r="AW16" s="135"/>
    </row>
    <row r="17" spans="1:49" ht="15" x14ac:dyDescent="0.25">
      <c r="A17" s="21">
        <v>10</v>
      </c>
      <c r="B17" s="32">
        <v>33100112000</v>
      </c>
      <c r="C17" s="16">
        <v>33100112000</v>
      </c>
      <c r="D17" s="32">
        <v>33100112000</v>
      </c>
      <c r="E17" s="32">
        <v>33100112000</v>
      </c>
      <c r="F17" s="136" t="str">
        <f>[1]Sayfa1!C13</f>
        <v>Panzinçukuru(Gülek)</v>
      </c>
      <c r="G17" s="136"/>
      <c r="H17" s="136"/>
      <c r="I17" s="136"/>
      <c r="J17" s="136"/>
      <c r="K17" s="136"/>
      <c r="L17" s="137" t="s">
        <v>4</v>
      </c>
      <c r="M17" s="138"/>
      <c r="N17" s="138"/>
      <c r="O17" s="16">
        <v>192</v>
      </c>
      <c r="P17" s="32">
        <v>192</v>
      </c>
      <c r="Q17" s="138">
        <f>[1]Sayfa1!F13</f>
        <v>34</v>
      </c>
      <c r="R17" s="138"/>
      <c r="S17" s="138"/>
      <c r="T17" s="138" t="str">
        <f>[1]Sayfa1!G13</f>
        <v>Arsa</v>
      </c>
      <c r="U17" s="138"/>
      <c r="V17" s="138"/>
      <c r="W17" s="138"/>
      <c r="X17" s="139" t="str">
        <f>[1]Sayfa1!H13</f>
        <v>613,00 m²</v>
      </c>
      <c r="Y17" s="139"/>
      <c r="Z17" s="139"/>
      <c r="AA17" s="139"/>
      <c r="AB17" s="139"/>
      <c r="AC17" s="140" t="str">
        <f>[1]Sayfa1!I13</f>
        <v>Tam</v>
      </c>
      <c r="AD17" s="138"/>
      <c r="AE17" s="138"/>
      <c r="AF17" s="141">
        <v>25000</v>
      </c>
      <c r="AG17" s="142"/>
      <c r="AH17" s="142"/>
      <c r="AI17" s="142"/>
      <c r="AJ17" s="142"/>
      <c r="AK17" s="141">
        <f t="shared" si="0"/>
        <v>7500</v>
      </c>
      <c r="AL17" s="143"/>
      <c r="AM17" s="143"/>
      <c r="AN17" s="143"/>
      <c r="AO17" s="143"/>
      <c r="AP17" s="143"/>
      <c r="AQ17" s="144">
        <v>39841</v>
      </c>
      <c r="AR17" s="145"/>
      <c r="AS17" s="145"/>
      <c r="AT17" s="145"/>
      <c r="AU17" s="6" t="s">
        <v>58</v>
      </c>
      <c r="AV17" s="134">
        <v>0.46875</v>
      </c>
      <c r="AW17" s="135"/>
    </row>
    <row r="18" spans="1:49" ht="15" x14ac:dyDescent="0.25">
      <c r="A18" s="21">
        <v>11</v>
      </c>
      <c r="B18" s="32">
        <v>33100111993</v>
      </c>
      <c r="C18" s="16">
        <v>33100111993</v>
      </c>
      <c r="D18" s="32">
        <v>33100111993</v>
      </c>
      <c r="E18" s="32">
        <v>33100111993</v>
      </c>
      <c r="F18" s="136" t="str">
        <f>[1]Sayfa1!C14</f>
        <v>Panzinçukuru(Gülek)</v>
      </c>
      <c r="G18" s="136"/>
      <c r="H18" s="136"/>
      <c r="I18" s="136"/>
      <c r="J18" s="136"/>
      <c r="K18" s="136"/>
      <c r="L18" s="137" t="s">
        <v>4</v>
      </c>
      <c r="M18" s="138"/>
      <c r="N18" s="138"/>
      <c r="O18" s="16">
        <v>403</v>
      </c>
      <c r="P18" s="32">
        <v>403</v>
      </c>
      <c r="Q18" s="138">
        <f>[1]Sayfa1!F14</f>
        <v>1</v>
      </c>
      <c r="R18" s="138"/>
      <c r="S18" s="138"/>
      <c r="T18" s="138" t="str">
        <f>[1]Sayfa1!G14</f>
        <v>Arsa</v>
      </c>
      <c r="U18" s="138"/>
      <c r="V18" s="138"/>
      <c r="W18" s="138"/>
      <c r="X18" s="139" t="str">
        <f>[1]Sayfa1!H14</f>
        <v>837,00 m²</v>
      </c>
      <c r="Y18" s="139"/>
      <c r="Z18" s="139"/>
      <c r="AA18" s="139"/>
      <c r="AB18" s="139"/>
      <c r="AC18" s="140" t="str">
        <f>[1]Sayfa1!I14</f>
        <v>Tam</v>
      </c>
      <c r="AD18" s="138"/>
      <c r="AE18" s="138"/>
      <c r="AF18" s="141">
        <v>40000</v>
      </c>
      <c r="AG18" s="142"/>
      <c r="AH18" s="142"/>
      <c r="AI18" s="142"/>
      <c r="AJ18" s="142"/>
      <c r="AK18" s="141">
        <f t="shared" si="0"/>
        <v>12000</v>
      </c>
      <c r="AL18" s="143"/>
      <c r="AM18" s="143"/>
      <c r="AN18" s="143"/>
      <c r="AO18" s="143"/>
      <c r="AP18" s="143"/>
      <c r="AQ18" s="144">
        <v>39841</v>
      </c>
      <c r="AR18" s="145"/>
      <c r="AS18" s="145"/>
      <c r="AT18" s="145"/>
      <c r="AU18" s="6" t="s">
        <v>58</v>
      </c>
      <c r="AV18" s="134">
        <v>0.47916666666666669</v>
      </c>
      <c r="AW18" s="135"/>
    </row>
    <row r="19" spans="1:49" ht="15" x14ac:dyDescent="0.25">
      <c r="A19" s="21">
        <v>12</v>
      </c>
      <c r="B19" s="32">
        <v>33100111994</v>
      </c>
      <c r="C19" s="16">
        <v>33100111994</v>
      </c>
      <c r="D19" s="32">
        <v>33100111994</v>
      </c>
      <c r="E19" s="32">
        <v>33100111994</v>
      </c>
      <c r="F19" s="136" t="str">
        <f>[1]Sayfa1!C15</f>
        <v>Panzinçukuru(Gülek)</v>
      </c>
      <c r="G19" s="136"/>
      <c r="H19" s="136"/>
      <c r="I19" s="136"/>
      <c r="J19" s="136"/>
      <c r="K19" s="136"/>
      <c r="L19" s="137" t="s">
        <v>4</v>
      </c>
      <c r="M19" s="138"/>
      <c r="N19" s="138"/>
      <c r="O19" s="16">
        <v>403</v>
      </c>
      <c r="P19" s="32">
        <v>403</v>
      </c>
      <c r="Q19" s="138">
        <f>[1]Sayfa1!F15</f>
        <v>2</v>
      </c>
      <c r="R19" s="138"/>
      <c r="S19" s="138"/>
      <c r="T19" s="138" t="str">
        <f>[1]Sayfa1!G15</f>
        <v>Arsa</v>
      </c>
      <c r="U19" s="138"/>
      <c r="V19" s="138"/>
      <c r="W19" s="138"/>
      <c r="X19" s="139" t="str">
        <f>[1]Sayfa1!H15</f>
        <v>742,00 m²</v>
      </c>
      <c r="Y19" s="139"/>
      <c r="Z19" s="139"/>
      <c r="AA19" s="139"/>
      <c r="AB19" s="139"/>
      <c r="AC19" s="140" t="str">
        <f>[1]Sayfa1!I15</f>
        <v>Tam</v>
      </c>
      <c r="AD19" s="138"/>
      <c r="AE19" s="138"/>
      <c r="AF19" s="141">
        <v>35500</v>
      </c>
      <c r="AG19" s="142"/>
      <c r="AH19" s="142"/>
      <c r="AI19" s="142"/>
      <c r="AJ19" s="142"/>
      <c r="AK19" s="141">
        <f t="shared" si="0"/>
        <v>10650</v>
      </c>
      <c r="AL19" s="143"/>
      <c r="AM19" s="143"/>
      <c r="AN19" s="143"/>
      <c r="AO19" s="143"/>
      <c r="AP19" s="143"/>
      <c r="AQ19" s="144">
        <v>39841</v>
      </c>
      <c r="AR19" s="145"/>
      <c r="AS19" s="145"/>
      <c r="AT19" s="145"/>
      <c r="AU19" s="6" t="s">
        <v>58</v>
      </c>
      <c r="AV19" s="134">
        <v>0.48958333333333331</v>
      </c>
      <c r="AW19" s="135"/>
    </row>
    <row r="20" spans="1:49" ht="15" x14ac:dyDescent="0.25">
      <c r="A20" s="21">
        <v>13</v>
      </c>
      <c r="B20" s="32">
        <v>33100111995</v>
      </c>
      <c r="C20" s="16">
        <v>33100111995</v>
      </c>
      <c r="D20" s="32">
        <v>33100111995</v>
      </c>
      <c r="E20" s="32">
        <v>33100111995</v>
      </c>
      <c r="F20" s="136" t="str">
        <f>[1]Sayfa1!C16</f>
        <v>Panzinçukuru(Gülek)</v>
      </c>
      <c r="G20" s="136"/>
      <c r="H20" s="136"/>
      <c r="I20" s="136"/>
      <c r="J20" s="136"/>
      <c r="K20" s="136"/>
      <c r="L20" s="137" t="s">
        <v>4</v>
      </c>
      <c r="M20" s="138"/>
      <c r="N20" s="138"/>
      <c r="O20" s="16">
        <v>403</v>
      </c>
      <c r="P20" s="32">
        <v>403</v>
      </c>
      <c r="Q20" s="138">
        <f>[1]Sayfa1!F16</f>
        <v>3</v>
      </c>
      <c r="R20" s="138"/>
      <c r="S20" s="138"/>
      <c r="T20" s="138" t="str">
        <f>[1]Sayfa1!G16</f>
        <v>Arsa</v>
      </c>
      <c r="U20" s="138"/>
      <c r="V20" s="138"/>
      <c r="W20" s="138"/>
      <c r="X20" s="139" t="str">
        <f>[1]Sayfa1!H16</f>
        <v>745,00 m²</v>
      </c>
      <c r="Y20" s="139"/>
      <c r="Z20" s="139"/>
      <c r="AA20" s="139"/>
      <c r="AB20" s="139"/>
      <c r="AC20" s="140" t="str">
        <f>[1]Sayfa1!I16</f>
        <v>Tam</v>
      </c>
      <c r="AD20" s="138"/>
      <c r="AE20" s="138"/>
      <c r="AF20" s="141">
        <v>35500</v>
      </c>
      <c r="AG20" s="142"/>
      <c r="AH20" s="142"/>
      <c r="AI20" s="142"/>
      <c r="AJ20" s="142"/>
      <c r="AK20" s="141">
        <f t="shared" si="0"/>
        <v>10650</v>
      </c>
      <c r="AL20" s="143"/>
      <c r="AM20" s="143"/>
      <c r="AN20" s="143"/>
      <c r="AO20" s="143"/>
      <c r="AP20" s="143"/>
      <c r="AQ20" s="144">
        <v>39841</v>
      </c>
      <c r="AR20" s="145"/>
      <c r="AS20" s="145"/>
      <c r="AT20" s="145"/>
      <c r="AU20" s="6" t="s">
        <v>58</v>
      </c>
      <c r="AV20" s="134">
        <v>0.5625</v>
      </c>
      <c r="AW20" s="135"/>
    </row>
    <row r="21" spans="1:49" ht="15.75" thickBot="1" x14ac:dyDescent="0.3">
      <c r="A21" s="34">
        <v>14</v>
      </c>
      <c r="B21" s="35">
        <v>33100111996</v>
      </c>
      <c r="C21" s="26">
        <v>33100111996</v>
      </c>
      <c r="D21" s="35">
        <v>33100111996</v>
      </c>
      <c r="E21" s="35">
        <v>33100111996</v>
      </c>
      <c r="F21" s="159" t="str">
        <f>[1]Sayfa1!C17</f>
        <v>Panzinçukuru(Gülek)</v>
      </c>
      <c r="G21" s="159"/>
      <c r="H21" s="159"/>
      <c r="I21" s="159"/>
      <c r="J21" s="159"/>
      <c r="K21" s="159"/>
      <c r="L21" s="160" t="s">
        <v>4</v>
      </c>
      <c r="M21" s="161"/>
      <c r="N21" s="161"/>
      <c r="O21" s="26">
        <v>403</v>
      </c>
      <c r="P21" s="35">
        <v>403</v>
      </c>
      <c r="Q21" s="161">
        <f>[1]Sayfa1!F17</f>
        <v>4</v>
      </c>
      <c r="R21" s="161"/>
      <c r="S21" s="161"/>
      <c r="T21" s="161" t="str">
        <f>[1]Sayfa1!G17</f>
        <v>Arsa</v>
      </c>
      <c r="U21" s="161"/>
      <c r="V21" s="161"/>
      <c r="W21" s="161"/>
      <c r="X21" s="162" t="str">
        <f>[1]Sayfa1!H17</f>
        <v>771,00 m²</v>
      </c>
      <c r="Y21" s="162"/>
      <c r="Z21" s="162"/>
      <c r="AA21" s="162"/>
      <c r="AB21" s="162"/>
      <c r="AC21" s="163" t="str">
        <f>[1]Sayfa1!I17</f>
        <v>Tam</v>
      </c>
      <c r="AD21" s="161"/>
      <c r="AE21" s="161"/>
      <c r="AF21" s="164">
        <v>37000</v>
      </c>
      <c r="AG21" s="165"/>
      <c r="AH21" s="165"/>
      <c r="AI21" s="165"/>
      <c r="AJ21" s="165"/>
      <c r="AK21" s="164">
        <f t="shared" si="0"/>
        <v>11100</v>
      </c>
      <c r="AL21" s="166"/>
      <c r="AM21" s="166"/>
      <c r="AN21" s="166"/>
      <c r="AO21" s="166"/>
      <c r="AP21" s="166"/>
      <c r="AQ21" s="167">
        <v>39841</v>
      </c>
      <c r="AR21" s="168"/>
      <c r="AS21" s="168"/>
      <c r="AT21" s="168"/>
      <c r="AU21" s="36" t="s">
        <v>58</v>
      </c>
      <c r="AV21" s="169">
        <v>0.57291666666666663</v>
      </c>
      <c r="AW21" s="170"/>
    </row>
    <row r="22" spans="1:49" ht="6" customHeight="1" x14ac:dyDescent="0.2">
      <c r="A22" s="129" t="s">
        <v>18</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row>
    <row r="23" spans="1:49" ht="16.5" customHeight="1" thickBot="1" x14ac:dyDescent="0.25">
      <c r="A23" s="129"/>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row>
    <row r="24" spans="1:49" x14ac:dyDescent="0.2">
      <c r="A24" s="20"/>
      <c r="B24" s="126" t="s">
        <v>1</v>
      </c>
      <c r="C24" s="126"/>
      <c r="D24" s="126"/>
      <c r="E24" s="126"/>
      <c r="F24" s="126" t="s">
        <v>2</v>
      </c>
      <c r="G24" s="126"/>
      <c r="H24" s="126"/>
      <c r="I24" s="126"/>
      <c r="J24" s="126"/>
      <c r="K24" s="126"/>
      <c r="L24" s="126" t="s">
        <v>35</v>
      </c>
      <c r="M24" s="126"/>
      <c r="N24" s="126"/>
      <c r="O24" s="126" t="s">
        <v>6</v>
      </c>
      <c r="P24" s="126"/>
      <c r="Q24" s="126" t="s">
        <v>7</v>
      </c>
      <c r="R24" s="126"/>
      <c r="S24" s="126"/>
      <c r="T24" s="126" t="s">
        <v>8</v>
      </c>
      <c r="U24" s="126"/>
      <c r="V24" s="126"/>
      <c r="W24" s="126"/>
      <c r="X24" s="126" t="s">
        <v>9</v>
      </c>
      <c r="Y24" s="126"/>
      <c r="Z24" s="126"/>
      <c r="AA24" s="126"/>
      <c r="AB24" s="126"/>
      <c r="AC24" s="130" t="s">
        <v>10</v>
      </c>
      <c r="AD24" s="126"/>
      <c r="AE24" s="126"/>
      <c r="AF24" s="130" t="s">
        <v>11</v>
      </c>
      <c r="AG24" s="126"/>
      <c r="AH24" s="126"/>
      <c r="AI24" s="126"/>
      <c r="AJ24" s="126"/>
      <c r="AK24" s="131" t="s">
        <v>12</v>
      </c>
      <c r="AL24" s="131"/>
      <c r="AM24" s="131"/>
      <c r="AN24" s="131"/>
      <c r="AO24" s="131"/>
      <c r="AP24" s="131"/>
      <c r="AQ24" s="131" t="s">
        <v>13</v>
      </c>
      <c r="AR24" s="132"/>
      <c r="AS24" s="132"/>
      <c r="AT24" s="132"/>
      <c r="AU24" s="132"/>
      <c r="AV24" s="132"/>
      <c r="AW24" s="133"/>
    </row>
    <row r="25" spans="1:49" ht="15" x14ac:dyDescent="0.25">
      <c r="A25" s="21">
        <v>15</v>
      </c>
      <c r="B25" s="171">
        <v>33100104711</v>
      </c>
      <c r="C25" s="171"/>
      <c r="D25" s="171"/>
      <c r="E25" s="171"/>
      <c r="F25" s="136" t="str">
        <f>[1]Sayfa1!C20</f>
        <v>Karadiken</v>
      </c>
      <c r="G25" s="136"/>
      <c r="H25" s="136"/>
      <c r="I25" s="136"/>
      <c r="J25" s="136"/>
      <c r="K25" s="136"/>
      <c r="L25" s="137" t="str">
        <f>[2]Sayfa1!D20</f>
        <v>Köyönü</v>
      </c>
      <c r="M25" s="138"/>
      <c r="N25" s="138"/>
      <c r="O25" s="138" t="str">
        <f>[2]Sayfa1!E20</f>
        <v>---</v>
      </c>
      <c r="P25" s="138"/>
      <c r="Q25" s="138">
        <f>[1]Sayfa1!F20</f>
        <v>102</v>
      </c>
      <c r="R25" s="138"/>
      <c r="S25" s="138"/>
      <c r="T25" s="172" t="str">
        <f>[1]Sayfa1!G20</f>
        <v>Tarla</v>
      </c>
      <c r="U25" s="172"/>
      <c r="V25" s="172"/>
      <c r="W25" s="172"/>
      <c r="X25" s="139" t="str">
        <f>[1]Sayfa1!H20</f>
        <v>4.200,00 m²</v>
      </c>
      <c r="Y25" s="139"/>
      <c r="Z25" s="139"/>
      <c r="AA25" s="139"/>
      <c r="AB25" s="139"/>
      <c r="AC25" s="140" t="str">
        <f>[1]Sayfa1!I20</f>
        <v>Tam</v>
      </c>
      <c r="AD25" s="138"/>
      <c r="AE25" s="138"/>
      <c r="AF25" s="141">
        <v>3200</v>
      </c>
      <c r="AG25" s="142"/>
      <c r="AH25" s="142"/>
      <c r="AI25" s="142"/>
      <c r="AJ25" s="142"/>
      <c r="AK25" s="141">
        <f>AF25*30/100</f>
        <v>960</v>
      </c>
      <c r="AL25" s="141"/>
      <c r="AM25" s="141"/>
      <c r="AN25" s="141"/>
      <c r="AO25" s="141"/>
      <c r="AP25" s="141"/>
      <c r="AQ25" s="144">
        <v>39841</v>
      </c>
      <c r="AR25" s="145"/>
      <c r="AS25" s="145"/>
      <c r="AT25" s="145"/>
      <c r="AU25" s="19" t="s">
        <v>58</v>
      </c>
      <c r="AV25" s="173">
        <v>0.58333333333333337</v>
      </c>
      <c r="AW25" s="174"/>
    </row>
    <row r="26" spans="1:49" ht="15" x14ac:dyDescent="0.25">
      <c r="A26" s="21">
        <v>16</v>
      </c>
      <c r="B26" s="37"/>
      <c r="C26" s="37">
        <v>33100200676</v>
      </c>
      <c r="D26" s="37"/>
      <c r="E26" s="37"/>
      <c r="F26" s="136" t="s">
        <v>42</v>
      </c>
      <c r="G26" s="136"/>
      <c r="H26" s="31"/>
      <c r="I26" s="31"/>
      <c r="J26" s="31"/>
      <c r="K26" s="31"/>
      <c r="L26" s="17"/>
      <c r="M26" s="16"/>
      <c r="N26" s="16"/>
      <c r="O26" s="16"/>
      <c r="P26" s="16"/>
      <c r="Q26" s="138" t="s">
        <v>43</v>
      </c>
      <c r="R26" s="138"/>
      <c r="S26" s="138"/>
      <c r="T26" s="18" t="s">
        <v>44</v>
      </c>
      <c r="U26" s="18"/>
      <c r="V26" s="18"/>
      <c r="W26" s="18"/>
      <c r="X26" s="139" t="s">
        <v>45</v>
      </c>
      <c r="Y26" s="139"/>
      <c r="Z26" s="5"/>
      <c r="AA26" s="5"/>
      <c r="AB26" s="5"/>
      <c r="AC26" s="140" t="s">
        <v>16</v>
      </c>
      <c r="AD26" s="140"/>
      <c r="AE26" s="16"/>
      <c r="AF26" s="141">
        <v>860</v>
      </c>
      <c r="AG26" s="141"/>
      <c r="AH26" s="29"/>
      <c r="AI26" s="29"/>
      <c r="AJ26" s="29"/>
      <c r="AK26" s="141">
        <f>AF26*30/100</f>
        <v>258</v>
      </c>
      <c r="AL26" s="141"/>
      <c r="AM26" s="141"/>
      <c r="AN26" s="141"/>
      <c r="AO26" s="141"/>
      <c r="AP26" s="141"/>
      <c r="AQ26" s="144">
        <v>39841</v>
      </c>
      <c r="AR26" s="158"/>
      <c r="AS26" s="16"/>
      <c r="AT26" s="16"/>
      <c r="AU26" s="19" t="s">
        <v>58</v>
      </c>
      <c r="AV26" s="173">
        <v>0.59375</v>
      </c>
      <c r="AW26" s="175"/>
    </row>
    <row r="27" spans="1:49" ht="15" x14ac:dyDescent="0.25">
      <c r="A27" s="21">
        <v>17</v>
      </c>
      <c r="B27" s="37"/>
      <c r="C27" s="37">
        <v>33100200677</v>
      </c>
      <c r="D27" s="37"/>
      <c r="E27" s="37"/>
      <c r="F27" s="136" t="s">
        <v>42</v>
      </c>
      <c r="G27" s="136"/>
      <c r="H27" s="31"/>
      <c r="I27" s="31"/>
      <c r="J27" s="31"/>
      <c r="K27" s="31"/>
      <c r="L27" s="17"/>
      <c r="M27" s="16"/>
      <c r="N27" s="16"/>
      <c r="O27" s="16"/>
      <c r="P27" s="16"/>
      <c r="Q27" s="138" t="s">
        <v>43</v>
      </c>
      <c r="R27" s="138"/>
      <c r="S27" s="138"/>
      <c r="T27" s="18" t="s">
        <v>15</v>
      </c>
      <c r="U27" s="18"/>
      <c r="V27" s="18"/>
      <c r="W27" s="18"/>
      <c r="X27" s="139" t="s">
        <v>49</v>
      </c>
      <c r="Y27" s="139"/>
      <c r="Z27" s="5"/>
      <c r="AA27" s="5"/>
      <c r="AB27" s="5"/>
      <c r="AC27" s="140" t="s">
        <v>16</v>
      </c>
      <c r="AD27" s="140"/>
      <c r="AE27" s="16"/>
      <c r="AF27" s="141">
        <v>510</v>
      </c>
      <c r="AG27" s="141"/>
      <c r="AH27" s="29"/>
      <c r="AI27" s="29"/>
      <c r="AJ27" s="29"/>
      <c r="AK27" s="141">
        <f>AF27*30/100</f>
        <v>153</v>
      </c>
      <c r="AL27" s="141"/>
      <c r="AM27" s="141"/>
      <c r="AN27" s="141"/>
      <c r="AO27" s="141"/>
      <c r="AP27" s="141"/>
      <c r="AQ27" s="144">
        <v>39841</v>
      </c>
      <c r="AR27" s="158"/>
      <c r="AS27" s="16"/>
      <c r="AT27" s="16"/>
      <c r="AU27" s="19" t="s">
        <v>58</v>
      </c>
      <c r="AV27" s="173">
        <v>0.60416666666666663</v>
      </c>
      <c r="AW27" s="175"/>
    </row>
    <row r="28" spans="1:49" ht="15.75" thickBot="1" x14ac:dyDescent="0.3">
      <c r="A28" s="22">
        <v>18</v>
      </c>
      <c r="B28" s="24"/>
      <c r="C28" s="38">
        <v>33100200638</v>
      </c>
      <c r="D28" s="24" t="s">
        <v>46</v>
      </c>
      <c r="E28" s="24"/>
      <c r="F28" s="220" t="s">
        <v>42</v>
      </c>
      <c r="G28" s="221"/>
      <c r="H28" s="23"/>
      <c r="I28" s="23"/>
      <c r="J28" s="23"/>
      <c r="K28" s="23"/>
      <c r="L28" s="23"/>
      <c r="M28" s="23"/>
      <c r="N28" s="23"/>
      <c r="O28" s="23"/>
      <c r="P28" s="23"/>
      <c r="Q28" s="217" t="s">
        <v>43</v>
      </c>
      <c r="R28" s="218"/>
      <c r="S28" s="219"/>
      <c r="T28" s="25" t="s">
        <v>47</v>
      </c>
      <c r="U28" s="25"/>
      <c r="V28" s="25"/>
      <c r="W28" s="25"/>
      <c r="X28" s="215" t="s">
        <v>48</v>
      </c>
      <c r="Y28" s="216"/>
      <c r="Z28" s="27"/>
      <c r="AA28" s="27"/>
      <c r="AB28" s="27"/>
      <c r="AC28" s="186" t="s">
        <v>16</v>
      </c>
      <c r="AD28" s="187"/>
      <c r="AE28" s="26"/>
      <c r="AF28" s="184">
        <v>1840</v>
      </c>
      <c r="AG28" s="185"/>
      <c r="AH28" s="30"/>
      <c r="AI28" s="30"/>
      <c r="AJ28" s="30"/>
      <c r="AK28" s="181">
        <f>AF28*30/100</f>
        <v>552</v>
      </c>
      <c r="AL28" s="182"/>
      <c r="AM28" s="182"/>
      <c r="AN28" s="182"/>
      <c r="AO28" s="182"/>
      <c r="AP28" s="183"/>
      <c r="AQ28" s="167">
        <v>39841</v>
      </c>
      <c r="AR28" s="180"/>
      <c r="AS28" s="24"/>
      <c r="AT28" s="24"/>
      <c r="AU28" s="23" t="s">
        <v>58</v>
      </c>
      <c r="AV28" s="178">
        <v>0.61458333333333337</v>
      </c>
      <c r="AW28" s="179"/>
    </row>
    <row r="29" spans="1:49" ht="6" customHeight="1" x14ac:dyDescent="0.2">
      <c r="A29" s="129" t="s">
        <v>34</v>
      </c>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row>
    <row r="30" spans="1:49" ht="14.25" customHeight="1" thickBot="1" x14ac:dyDescent="0.25">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row>
    <row r="31" spans="1:49" x14ac:dyDescent="0.2">
      <c r="A31" s="39"/>
      <c r="B31" s="210" t="s">
        <v>27</v>
      </c>
      <c r="C31" s="211"/>
      <c r="D31" s="211"/>
      <c r="E31" s="212"/>
      <c r="F31" s="213" t="s">
        <v>22</v>
      </c>
      <c r="G31" s="213"/>
      <c r="H31" s="214" t="s">
        <v>23</v>
      </c>
      <c r="I31" s="214"/>
      <c r="J31" s="214"/>
      <c r="K31" s="214"/>
      <c r="L31" s="214" t="s">
        <v>36</v>
      </c>
      <c r="M31" s="213"/>
      <c r="N31" s="213"/>
      <c r="O31" s="213"/>
      <c r="P31" s="214" t="s">
        <v>24</v>
      </c>
      <c r="Q31" s="213"/>
      <c r="R31" s="213"/>
      <c r="S31" s="213"/>
      <c r="T31" s="213"/>
      <c r="U31" s="213"/>
      <c r="V31" s="213"/>
      <c r="W31" s="214" t="s">
        <v>25</v>
      </c>
      <c r="X31" s="214"/>
      <c r="Y31" s="214"/>
      <c r="Z31" s="214"/>
      <c r="AA31" s="214"/>
      <c r="AB31" s="214"/>
      <c r="AC31" s="214" t="s">
        <v>26</v>
      </c>
      <c r="AD31" s="213"/>
      <c r="AE31" s="213"/>
      <c r="AF31" s="214" t="s">
        <v>11</v>
      </c>
      <c r="AG31" s="213"/>
      <c r="AH31" s="213"/>
      <c r="AI31" s="213"/>
      <c r="AJ31" s="213"/>
      <c r="AK31" s="214" t="s">
        <v>31</v>
      </c>
      <c r="AL31" s="213"/>
      <c r="AM31" s="213"/>
      <c r="AN31" s="213"/>
      <c r="AO31" s="213"/>
      <c r="AP31" s="213"/>
      <c r="AQ31" s="230" t="s">
        <v>13</v>
      </c>
      <c r="AR31" s="231"/>
      <c r="AS31" s="231"/>
      <c r="AT31" s="231"/>
      <c r="AU31" s="231"/>
      <c r="AV31" s="231"/>
      <c r="AW31" s="232"/>
    </row>
    <row r="32" spans="1:49" x14ac:dyDescent="0.2">
      <c r="A32" s="201">
        <v>19</v>
      </c>
      <c r="B32" s="203" t="s">
        <v>59</v>
      </c>
      <c r="C32" s="203"/>
      <c r="D32" s="203"/>
      <c r="E32" s="203"/>
      <c r="F32" s="205">
        <v>1</v>
      </c>
      <c r="G32" s="205"/>
      <c r="H32" s="122" t="s">
        <v>28</v>
      </c>
      <c r="I32" s="122"/>
      <c r="J32" s="122"/>
      <c r="K32" s="122"/>
      <c r="L32" s="122" t="s">
        <v>32</v>
      </c>
      <c r="M32" s="122"/>
      <c r="N32" s="122"/>
      <c r="O32" s="122"/>
      <c r="P32" s="122" t="s">
        <v>29</v>
      </c>
      <c r="Q32" s="205"/>
      <c r="R32" s="205"/>
      <c r="S32" s="205"/>
      <c r="T32" s="205"/>
      <c r="U32" s="205"/>
      <c r="V32" s="205"/>
      <c r="W32" s="122" t="s">
        <v>33</v>
      </c>
      <c r="X32" s="122"/>
      <c r="Y32" s="122"/>
      <c r="Z32" s="122"/>
      <c r="AA32" s="122"/>
      <c r="AB32" s="122"/>
      <c r="AC32" s="205" t="s">
        <v>30</v>
      </c>
      <c r="AD32" s="205"/>
      <c r="AE32" s="205"/>
      <c r="AF32" s="208">
        <v>2500</v>
      </c>
      <c r="AG32" s="208"/>
      <c r="AH32" s="208"/>
      <c r="AI32" s="208"/>
      <c r="AJ32" s="208"/>
      <c r="AK32" s="188">
        <f>AF32*20/100</f>
        <v>500</v>
      </c>
      <c r="AL32" s="189"/>
      <c r="AM32" s="189"/>
      <c r="AN32" s="189"/>
      <c r="AO32" s="189"/>
      <c r="AP32" s="190"/>
      <c r="AQ32" s="197">
        <v>39841</v>
      </c>
      <c r="AR32" s="197"/>
      <c r="AS32" s="197"/>
      <c r="AT32" s="197"/>
      <c r="AU32" s="199" t="s">
        <v>58</v>
      </c>
      <c r="AV32" s="223">
        <v>0.625</v>
      </c>
      <c r="AW32" s="224"/>
    </row>
    <row r="33" spans="1:49" x14ac:dyDescent="0.2">
      <c r="A33" s="201"/>
      <c r="B33" s="203"/>
      <c r="C33" s="203"/>
      <c r="D33" s="203"/>
      <c r="E33" s="203"/>
      <c r="F33" s="205"/>
      <c r="G33" s="205"/>
      <c r="H33" s="122"/>
      <c r="I33" s="122"/>
      <c r="J33" s="122"/>
      <c r="K33" s="122"/>
      <c r="L33" s="122"/>
      <c r="M33" s="122"/>
      <c r="N33" s="122"/>
      <c r="O33" s="122"/>
      <c r="P33" s="205"/>
      <c r="Q33" s="205"/>
      <c r="R33" s="205"/>
      <c r="S33" s="205"/>
      <c r="T33" s="205"/>
      <c r="U33" s="205"/>
      <c r="V33" s="205"/>
      <c r="W33" s="122"/>
      <c r="X33" s="122"/>
      <c r="Y33" s="122"/>
      <c r="Z33" s="122"/>
      <c r="AA33" s="122"/>
      <c r="AB33" s="122"/>
      <c r="AC33" s="205"/>
      <c r="AD33" s="205"/>
      <c r="AE33" s="205"/>
      <c r="AF33" s="208"/>
      <c r="AG33" s="208"/>
      <c r="AH33" s="208"/>
      <c r="AI33" s="208"/>
      <c r="AJ33" s="208"/>
      <c r="AK33" s="191"/>
      <c r="AL33" s="192"/>
      <c r="AM33" s="192"/>
      <c r="AN33" s="192"/>
      <c r="AO33" s="192"/>
      <c r="AP33" s="193"/>
      <c r="AQ33" s="197"/>
      <c r="AR33" s="197"/>
      <c r="AS33" s="197"/>
      <c r="AT33" s="197"/>
      <c r="AU33" s="199"/>
      <c r="AV33" s="223"/>
      <c r="AW33" s="224"/>
    </row>
    <row r="34" spans="1:49" ht="13.5" thickBot="1" x14ac:dyDescent="0.25">
      <c r="A34" s="202"/>
      <c r="B34" s="204"/>
      <c r="C34" s="204"/>
      <c r="D34" s="204"/>
      <c r="E34" s="204"/>
      <c r="F34" s="206"/>
      <c r="G34" s="206"/>
      <c r="H34" s="207"/>
      <c r="I34" s="207"/>
      <c r="J34" s="207"/>
      <c r="K34" s="207"/>
      <c r="L34" s="207"/>
      <c r="M34" s="207"/>
      <c r="N34" s="207"/>
      <c r="O34" s="207"/>
      <c r="P34" s="206"/>
      <c r="Q34" s="206"/>
      <c r="R34" s="206"/>
      <c r="S34" s="206"/>
      <c r="T34" s="206"/>
      <c r="U34" s="206"/>
      <c r="V34" s="206"/>
      <c r="W34" s="207"/>
      <c r="X34" s="207"/>
      <c r="Y34" s="207"/>
      <c r="Z34" s="207"/>
      <c r="AA34" s="207"/>
      <c r="AB34" s="207"/>
      <c r="AC34" s="206"/>
      <c r="AD34" s="206"/>
      <c r="AE34" s="206"/>
      <c r="AF34" s="209"/>
      <c r="AG34" s="209"/>
      <c r="AH34" s="209"/>
      <c r="AI34" s="209"/>
      <c r="AJ34" s="209"/>
      <c r="AK34" s="194"/>
      <c r="AL34" s="195"/>
      <c r="AM34" s="195"/>
      <c r="AN34" s="195"/>
      <c r="AO34" s="195"/>
      <c r="AP34" s="196"/>
      <c r="AQ34" s="198"/>
      <c r="AR34" s="198"/>
      <c r="AS34" s="198"/>
      <c r="AT34" s="198"/>
      <c r="AU34" s="200"/>
      <c r="AV34" s="225"/>
      <c r="AW34" s="226"/>
    </row>
    <row r="35" spans="1:49" ht="23.25" customHeight="1" x14ac:dyDescent="0.2">
      <c r="A35" s="42"/>
      <c r="B35" s="43"/>
      <c r="C35" s="43"/>
      <c r="D35" s="43"/>
      <c r="E35" s="43"/>
      <c r="F35" s="42"/>
      <c r="G35" s="42"/>
      <c r="H35" s="44"/>
      <c r="I35" s="44"/>
      <c r="J35" s="44"/>
      <c r="K35" s="44"/>
      <c r="L35" s="44"/>
      <c r="M35" s="44"/>
      <c r="N35" s="44"/>
      <c r="O35" s="44"/>
      <c r="P35" s="42"/>
      <c r="Q35" s="42"/>
      <c r="R35" s="42"/>
      <c r="S35" s="42"/>
      <c r="T35" s="42"/>
      <c r="U35" s="42"/>
      <c r="V35" s="42"/>
      <c r="W35" s="44"/>
      <c r="X35" s="44"/>
      <c r="Y35" s="44"/>
      <c r="Z35" s="44"/>
      <c r="AA35" s="44"/>
      <c r="AB35" s="44"/>
      <c r="AC35" s="42"/>
      <c r="AD35" s="42"/>
      <c r="AE35" s="42"/>
      <c r="AF35" s="45"/>
      <c r="AG35" s="45"/>
      <c r="AH35" s="45"/>
      <c r="AI35" s="45"/>
      <c r="AJ35" s="45"/>
      <c r="AK35" s="41"/>
      <c r="AL35" s="41"/>
      <c r="AM35" s="41"/>
      <c r="AN35" s="41"/>
      <c r="AO35" s="41"/>
      <c r="AP35" s="41"/>
      <c r="AQ35" s="46"/>
      <c r="AR35" s="46"/>
      <c r="AS35" s="46"/>
      <c r="AT35" s="46"/>
      <c r="AU35" s="47"/>
      <c r="AV35" s="48"/>
      <c r="AW35" s="48"/>
    </row>
    <row r="36" spans="1:49" ht="15" customHeight="1" x14ac:dyDescent="0.2">
      <c r="A36" s="227" t="s">
        <v>0</v>
      </c>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row>
    <row r="37" spans="1:49" ht="5.25" customHeight="1" x14ac:dyDescent="0.2"/>
    <row r="38" spans="1:49" ht="378.75" customHeight="1" x14ac:dyDescent="0.2">
      <c r="A38" s="228" t="s">
        <v>69</v>
      </c>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row>
    <row r="39" spans="1:49" ht="14.25" x14ac:dyDescent="0.2">
      <c r="A39" s="222" t="s">
        <v>19</v>
      </c>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row>
    <row r="40" spans="1:49" ht="14.25" x14ac:dyDescent="0.2">
      <c r="A40" s="176" t="s">
        <v>64</v>
      </c>
      <c r="B40" s="176"/>
      <c r="C40" s="176"/>
      <c r="D40" s="177" t="s">
        <v>62</v>
      </c>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row>
    <row r="41" spans="1:49" ht="14.25" x14ac:dyDescent="0.2">
      <c r="A41" s="176" t="s">
        <v>63</v>
      </c>
      <c r="B41" s="176"/>
      <c r="C41" s="176"/>
      <c r="D41" s="177" t="s">
        <v>62</v>
      </c>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row>
    <row r="42" spans="1:49" ht="1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1:49"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1:49"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1:49"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sheetData>
  <mergeCells count="232">
    <mergeCell ref="X28:Y28"/>
    <mergeCell ref="Q28:S28"/>
    <mergeCell ref="F28:G28"/>
    <mergeCell ref="A39:AW39"/>
    <mergeCell ref="A40:C40"/>
    <mergeCell ref="D40:AW40"/>
    <mergeCell ref="AV32:AW34"/>
    <mergeCell ref="A36:AW36"/>
    <mergeCell ref="A38:AW38"/>
    <mergeCell ref="AQ31:AW31"/>
    <mergeCell ref="P31:V31"/>
    <mergeCell ref="W31:AB31"/>
    <mergeCell ref="AC31:AE31"/>
    <mergeCell ref="AF31:AJ31"/>
    <mergeCell ref="AK31:AP31"/>
    <mergeCell ref="A41:C41"/>
    <mergeCell ref="D41:AW41"/>
    <mergeCell ref="AV28:AW28"/>
    <mergeCell ref="AQ28:AR28"/>
    <mergeCell ref="AK28:AP28"/>
    <mergeCell ref="AF28:AG28"/>
    <mergeCell ref="AC28:AD28"/>
    <mergeCell ref="AK32:AP34"/>
    <mergeCell ref="AQ32:AT34"/>
    <mergeCell ref="AU32:AU34"/>
    <mergeCell ref="A32:A34"/>
    <mergeCell ref="B32:E34"/>
    <mergeCell ref="F32:G34"/>
    <mergeCell ref="H32:K34"/>
    <mergeCell ref="L32:O34"/>
    <mergeCell ref="P32:V34"/>
    <mergeCell ref="W32:AB34"/>
    <mergeCell ref="AC32:AE34"/>
    <mergeCell ref="AF32:AJ34"/>
    <mergeCell ref="A29:AW30"/>
    <mergeCell ref="B31:E31"/>
    <mergeCell ref="F31:G31"/>
    <mergeCell ref="H31:K31"/>
    <mergeCell ref="L31:O31"/>
    <mergeCell ref="AK25:AP25"/>
    <mergeCell ref="AQ25:AT25"/>
    <mergeCell ref="AV25:AW25"/>
    <mergeCell ref="F26:G26"/>
    <mergeCell ref="Q26:S26"/>
    <mergeCell ref="X26:Y26"/>
    <mergeCell ref="AC26:AD26"/>
    <mergeCell ref="AF26:AG26"/>
    <mergeCell ref="AV27:AW27"/>
    <mergeCell ref="AK26:AP26"/>
    <mergeCell ref="AQ26:AR26"/>
    <mergeCell ref="AV26:AW26"/>
    <mergeCell ref="AQ27:AR27"/>
    <mergeCell ref="F27:G27"/>
    <mergeCell ref="Q27:S27"/>
    <mergeCell ref="X27:Y27"/>
    <mergeCell ref="AC27:AD27"/>
    <mergeCell ref="AF27:AG27"/>
    <mergeCell ref="AK27:AP27"/>
    <mergeCell ref="B25:E25"/>
    <mergeCell ref="F25:K25"/>
    <mergeCell ref="L25:N25"/>
    <mergeCell ref="O25:P25"/>
    <mergeCell ref="Q25:S25"/>
    <mergeCell ref="T25:W25"/>
    <mergeCell ref="X25:AB25"/>
    <mergeCell ref="AC25:AE25"/>
    <mergeCell ref="AF25:AJ25"/>
    <mergeCell ref="A22:AW23"/>
    <mergeCell ref="B24:E24"/>
    <mergeCell ref="F24:K24"/>
    <mergeCell ref="L24:N24"/>
    <mergeCell ref="O24:P24"/>
    <mergeCell ref="Q24:S24"/>
    <mergeCell ref="T24:W24"/>
    <mergeCell ref="X24:AB24"/>
    <mergeCell ref="AC24:AE24"/>
    <mergeCell ref="AF24:AJ24"/>
    <mergeCell ref="AK24:AP24"/>
    <mergeCell ref="AQ24:AW24"/>
    <mergeCell ref="AV20:AW20"/>
    <mergeCell ref="F21:K21"/>
    <mergeCell ref="L21:N21"/>
    <mergeCell ref="Q21:S21"/>
    <mergeCell ref="T21:W21"/>
    <mergeCell ref="X21:AB21"/>
    <mergeCell ref="AC21:AE21"/>
    <mergeCell ref="AF21:AJ21"/>
    <mergeCell ref="AK21:AP21"/>
    <mergeCell ref="AQ21:AT21"/>
    <mergeCell ref="AV21:AW21"/>
    <mergeCell ref="F20:K20"/>
    <mergeCell ref="L20:N20"/>
    <mergeCell ref="Q20:S20"/>
    <mergeCell ref="T20:W20"/>
    <mergeCell ref="X20:AB20"/>
    <mergeCell ref="AC20:AE20"/>
    <mergeCell ref="AF20:AJ20"/>
    <mergeCell ref="AK20:AP20"/>
    <mergeCell ref="AQ20:AT20"/>
    <mergeCell ref="AV18:AW18"/>
    <mergeCell ref="F19:K19"/>
    <mergeCell ref="L19:N19"/>
    <mergeCell ref="Q19:S19"/>
    <mergeCell ref="T19:W19"/>
    <mergeCell ref="X19:AB19"/>
    <mergeCell ref="AC19:AE19"/>
    <mergeCell ref="AF19:AJ19"/>
    <mergeCell ref="AK19:AP19"/>
    <mergeCell ref="AQ19:AT19"/>
    <mergeCell ref="AV19:AW19"/>
    <mergeCell ref="F18:K18"/>
    <mergeCell ref="L18:N18"/>
    <mergeCell ref="Q18:S18"/>
    <mergeCell ref="T18:W18"/>
    <mergeCell ref="X18:AB18"/>
    <mergeCell ref="AC18:AE18"/>
    <mergeCell ref="AF18:AJ18"/>
    <mergeCell ref="AK18:AP18"/>
    <mergeCell ref="AQ18:AT18"/>
    <mergeCell ref="AV16:AW16"/>
    <mergeCell ref="F17:K17"/>
    <mergeCell ref="L17:N17"/>
    <mergeCell ref="Q17:S17"/>
    <mergeCell ref="T17:W17"/>
    <mergeCell ref="X17:AB17"/>
    <mergeCell ref="AC17:AE17"/>
    <mergeCell ref="AF17:AJ17"/>
    <mergeCell ref="AK17:AP17"/>
    <mergeCell ref="AQ17:AT17"/>
    <mergeCell ref="AV17:AW17"/>
    <mergeCell ref="F16:K16"/>
    <mergeCell ref="L16:N16"/>
    <mergeCell ref="Q16:S16"/>
    <mergeCell ref="T16:W16"/>
    <mergeCell ref="X16:AB16"/>
    <mergeCell ref="AC16:AE16"/>
    <mergeCell ref="AF16:AJ16"/>
    <mergeCell ref="AK16:AP16"/>
    <mergeCell ref="AQ16:AT16"/>
    <mergeCell ref="AV14:AW14"/>
    <mergeCell ref="F15:K15"/>
    <mergeCell ref="L15:N15"/>
    <mergeCell ref="Q15:S15"/>
    <mergeCell ref="T15:W15"/>
    <mergeCell ref="X15:AB15"/>
    <mergeCell ref="AC15:AE15"/>
    <mergeCell ref="AF15:AJ15"/>
    <mergeCell ref="AK15:AP15"/>
    <mergeCell ref="AQ15:AT15"/>
    <mergeCell ref="AV15:AW15"/>
    <mergeCell ref="F14:K14"/>
    <mergeCell ref="L14:N14"/>
    <mergeCell ref="Q14:S14"/>
    <mergeCell ref="T14:W14"/>
    <mergeCell ref="X14:AB14"/>
    <mergeCell ref="AC14:AE14"/>
    <mergeCell ref="AF14:AJ14"/>
    <mergeCell ref="AK14:AP14"/>
    <mergeCell ref="AQ14:AT14"/>
    <mergeCell ref="AV12:AW12"/>
    <mergeCell ref="F13:K13"/>
    <mergeCell ref="L13:N13"/>
    <mergeCell ref="Q13:S13"/>
    <mergeCell ref="T13:W13"/>
    <mergeCell ref="X13:AB13"/>
    <mergeCell ref="AC13:AE13"/>
    <mergeCell ref="AF13:AJ13"/>
    <mergeCell ref="AK13:AP13"/>
    <mergeCell ref="AQ13:AT13"/>
    <mergeCell ref="AV13:AW13"/>
    <mergeCell ref="F12:K12"/>
    <mergeCell ref="L12:N12"/>
    <mergeCell ref="Q12:S12"/>
    <mergeCell ref="T12:W12"/>
    <mergeCell ref="X12:AB12"/>
    <mergeCell ref="AC12:AE12"/>
    <mergeCell ref="AF12:AJ12"/>
    <mergeCell ref="AK12:AP12"/>
    <mergeCell ref="AQ12:AT12"/>
    <mergeCell ref="F10:G10"/>
    <mergeCell ref="Q10:S10"/>
    <mergeCell ref="X10:Y10"/>
    <mergeCell ref="AC10:AD10"/>
    <mergeCell ref="AF10:AG10"/>
    <mergeCell ref="AK10:AP10"/>
    <mergeCell ref="AQ10:AR10"/>
    <mergeCell ref="AV10:AW10"/>
    <mergeCell ref="F11:G11"/>
    <mergeCell ref="Q11:S11"/>
    <mergeCell ref="X11:Y11"/>
    <mergeCell ref="AC11:AD11"/>
    <mergeCell ref="AF11:AG11"/>
    <mergeCell ref="AK11:AP11"/>
    <mergeCell ref="AQ11:AR11"/>
    <mergeCell ref="AV11:AW11"/>
    <mergeCell ref="AV8:AW8"/>
    <mergeCell ref="F9:K9"/>
    <mergeCell ref="L9:N9"/>
    <mergeCell ref="Q9:S9"/>
    <mergeCell ref="T9:W9"/>
    <mergeCell ref="X9:AB9"/>
    <mergeCell ref="AC9:AE9"/>
    <mergeCell ref="AF9:AJ9"/>
    <mergeCell ref="AK9:AP9"/>
    <mergeCell ref="AQ9:AT9"/>
    <mergeCell ref="AV9:AW9"/>
    <mergeCell ref="F8:K8"/>
    <mergeCell ref="L8:N8"/>
    <mergeCell ref="Q8:S8"/>
    <mergeCell ref="T8:W8"/>
    <mergeCell ref="X8:AB8"/>
    <mergeCell ref="AC8:AE8"/>
    <mergeCell ref="AF8:AJ8"/>
    <mergeCell ref="AK8:AP8"/>
    <mergeCell ref="AQ8:AT8"/>
    <mergeCell ref="B7:E7"/>
    <mergeCell ref="F7:K7"/>
    <mergeCell ref="L7:N7"/>
    <mergeCell ref="O7:P7"/>
    <mergeCell ref="Q7:S7"/>
    <mergeCell ref="T7:W7"/>
    <mergeCell ref="A1:B1"/>
    <mergeCell ref="D1:AW1"/>
    <mergeCell ref="A2:B2"/>
    <mergeCell ref="D2:AW2"/>
    <mergeCell ref="A3:AW4"/>
    <mergeCell ref="A5:AW6"/>
    <mergeCell ref="X7:AB7"/>
    <mergeCell ref="AC7:AE7"/>
    <mergeCell ref="AF7:AJ7"/>
    <mergeCell ref="AK7:AP7"/>
    <mergeCell ref="AQ7:AW7"/>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A1:AW48"/>
  <sheetViews>
    <sheetView topLeftCell="A10" zoomScale="90" workbookViewId="0">
      <selection sqref="A1:AW44"/>
    </sheetView>
  </sheetViews>
  <sheetFormatPr defaultRowHeight="12.75" x14ac:dyDescent="0.2"/>
  <cols>
    <col min="1" max="1" width="6" customWidth="1"/>
    <col min="2" max="2" width="9.140625" hidden="1" customWidth="1"/>
    <col min="3" max="3" width="12.28515625" customWidth="1"/>
    <col min="4" max="4" width="0.140625" customWidth="1"/>
    <col min="5" max="5" width="5.7109375" hidden="1" customWidth="1"/>
    <col min="6" max="6" width="6.42578125" customWidth="1"/>
    <col min="7" max="7" width="12.140625" customWidth="1"/>
    <col min="8" max="8" width="0.140625" customWidth="1"/>
    <col min="9" max="11" width="9.140625" hidden="1" customWidth="1"/>
    <col min="12" max="12" width="8.28515625" customWidth="1"/>
    <col min="13" max="14" width="9.140625" hidden="1" customWidth="1"/>
    <col min="15" max="15" width="6.85546875" customWidth="1"/>
    <col min="16" max="16" width="9.140625" hidden="1" customWidth="1"/>
    <col min="17" max="17" width="5" customWidth="1"/>
    <col min="18" max="18" width="9.140625" hidden="1" customWidth="1"/>
    <col min="19" max="19" width="2.7109375" customWidth="1"/>
    <col min="21" max="23" width="9.140625" hidden="1" customWidth="1"/>
    <col min="25" max="25" width="4.7109375" customWidth="1"/>
    <col min="26" max="28" width="9.140625" hidden="1" customWidth="1"/>
    <col min="30" max="30" width="0.42578125" customWidth="1"/>
    <col min="31" max="31" width="9.140625" hidden="1" customWidth="1"/>
    <col min="33" max="33" width="5.85546875" customWidth="1"/>
    <col min="34" max="36" width="9.140625" hidden="1" customWidth="1"/>
    <col min="38" max="38" width="3.42578125" customWidth="1"/>
    <col min="39" max="41" width="9.140625" hidden="1" customWidth="1"/>
    <col min="42" max="42" width="0.85546875" customWidth="1"/>
    <col min="43" max="43" width="6.140625" customWidth="1"/>
    <col min="44" max="44" width="4.42578125" customWidth="1"/>
    <col min="45" max="46" width="9.140625" hidden="1" customWidth="1"/>
    <col min="47" max="47" width="1.140625" hidden="1" customWidth="1"/>
    <col min="48" max="48" width="4.7109375" customWidth="1"/>
    <col min="49" max="49" width="3.42578125" customWidth="1"/>
  </cols>
  <sheetData>
    <row r="1" spans="1:49" x14ac:dyDescent="0.2">
      <c r="A1" s="127" t="s">
        <v>20</v>
      </c>
      <c r="B1" s="127"/>
      <c r="C1" s="28" t="s">
        <v>37</v>
      </c>
      <c r="D1" s="127" t="s">
        <v>38</v>
      </c>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row>
    <row r="2" spans="1:49" x14ac:dyDescent="0.2">
      <c r="A2" s="127" t="s">
        <v>21</v>
      </c>
      <c r="B2" s="127"/>
      <c r="C2" s="28" t="s">
        <v>37</v>
      </c>
      <c r="D2" s="127" t="s">
        <v>39</v>
      </c>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row>
    <row r="3" spans="1:49" ht="10.5" customHeight="1" x14ac:dyDescent="0.2">
      <c r="A3" s="128" t="s">
        <v>57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row>
    <row r="4" spans="1:49" ht="3.75" customHeight="1"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row>
    <row r="5" spans="1:49" ht="12.75" customHeight="1" x14ac:dyDescent="0.2">
      <c r="A5" s="129" t="s">
        <v>17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row>
    <row r="6" spans="1:49" ht="1.5" customHeight="1" thickBot="1" x14ac:dyDescent="0.25">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row>
    <row r="7" spans="1:49" x14ac:dyDescent="0.2">
      <c r="A7" s="20" t="s">
        <v>56</v>
      </c>
      <c r="B7" s="126" t="s">
        <v>1</v>
      </c>
      <c r="C7" s="126"/>
      <c r="D7" s="126"/>
      <c r="E7" s="126"/>
      <c r="F7" s="126" t="s">
        <v>2</v>
      </c>
      <c r="G7" s="126"/>
      <c r="H7" s="126"/>
      <c r="I7" s="126"/>
      <c r="J7" s="126"/>
      <c r="K7" s="126"/>
      <c r="L7" s="126" t="s">
        <v>35</v>
      </c>
      <c r="M7" s="126"/>
      <c r="N7" s="126"/>
      <c r="O7" s="126" t="s">
        <v>6</v>
      </c>
      <c r="P7" s="126"/>
      <c r="Q7" s="126" t="s">
        <v>7</v>
      </c>
      <c r="R7" s="126"/>
      <c r="S7" s="126"/>
      <c r="T7" s="126" t="s">
        <v>8</v>
      </c>
      <c r="U7" s="126"/>
      <c r="V7" s="126"/>
      <c r="W7" s="126"/>
      <c r="X7" s="126" t="s">
        <v>9</v>
      </c>
      <c r="Y7" s="126"/>
      <c r="Z7" s="126"/>
      <c r="AA7" s="126"/>
      <c r="AB7" s="126"/>
      <c r="AC7" s="130" t="s">
        <v>10</v>
      </c>
      <c r="AD7" s="126"/>
      <c r="AE7" s="126"/>
      <c r="AF7" s="130" t="s">
        <v>11</v>
      </c>
      <c r="AG7" s="126"/>
      <c r="AH7" s="126"/>
      <c r="AI7" s="126"/>
      <c r="AJ7" s="126"/>
      <c r="AK7" s="131" t="s">
        <v>12</v>
      </c>
      <c r="AL7" s="131"/>
      <c r="AM7" s="131"/>
      <c r="AN7" s="131"/>
      <c r="AO7" s="131"/>
      <c r="AP7" s="131"/>
      <c r="AQ7" s="131" t="s">
        <v>13</v>
      </c>
      <c r="AR7" s="132"/>
      <c r="AS7" s="132"/>
      <c r="AT7" s="132"/>
      <c r="AU7" s="132"/>
      <c r="AV7" s="132"/>
      <c r="AW7" s="133"/>
    </row>
    <row r="8" spans="1:49" ht="15" x14ac:dyDescent="0.25">
      <c r="A8" s="21">
        <v>1</v>
      </c>
      <c r="B8" s="32">
        <v>33100111611</v>
      </c>
      <c r="C8" s="16">
        <v>33100107106</v>
      </c>
      <c r="D8" s="32"/>
      <c r="E8" s="32">
        <v>33100111611</v>
      </c>
      <c r="F8" s="136" t="s">
        <v>41</v>
      </c>
      <c r="G8" s="136"/>
      <c r="H8" s="136"/>
      <c r="I8" s="136"/>
      <c r="J8" s="136"/>
      <c r="K8" s="136"/>
      <c r="L8" s="137" t="s">
        <v>4</v>
      </c>
      <c r="M8" s="138"/>
      <c r="N8" s="138"/>
      <c r="O8" s="17" t="s">
        <v>4</v>
      </c>
      <c r="P8" s="33" t="s">
        <v>4</v>
      </c>
      <c r="Q8" s="138">
        <v>338</v>
      </c>
      <c r="R8" s="138"/>
      <c r="S8" s="138"/>
      <c r="T8" s="138" t="str">
        <f>[1]Sayfa1!G6</f>
        <v>Tarla</v>
      </c>
      <c r="U8" s="138"/>
      <c r="V8" s="138"/>
      <c r="W8" s="138"/>
      <c r="X8" s="139" t="s">
        <v>50</v>
      </c>
      <c r="Y8" s="139"/>
      <c r="Z8" s="139"/>
      <c r="AA8" s="139"/>
      <c r="AB8" s="139"/>
      <c r="AC8" s="140" t="str">
        <f>[1]Sayfa1!I6</f>
        <v>Tam</v>
      </c>
      <c r="AD8" s="138"/>
      <c r="AE8" s="138"/>
      <c r="AF8" s="141">
        <v>10000</v>
      </c>
      <c r="AG8" s="142"/>
      <c r="AH8" s="142"/>
      <c r="AI8" s="142"/>
      <c r="AJ8" s="142"/>
      <c r="AK8" s="141">
        <f>AF8*30/100</f>
        <v>3000</v>
      </c>
      <c r="AL8" s="143"/>
      <c r="AM8" s="143"/>
      <c r="AN8" s="143"/>
      <c r="AO8" s="143"/>
      <c r="AP8" s="143"/>
      <c r="AQ8" s="144">
        <v>39841</v>
      </c>
      <c r="AR8" s="145"/>
      <c r="AS8" s="145"/>
      <c r="AT8" s="145"/>
      <c r="AU8" s="6" t="s">
        <v>58</v>
      </c>
      <c r="AV8" s="134">
        <v>0.375</v>
      </c>
      <c r="AW8" s="135"/>
    </row>
    <row r="9" spans="1:49" ht="15" x14ac:dyDescent="0.25">
      <c r="A9" s="21">
        <v>2</v>
      </c>
      <c r="B9" s="32">
        <v>33100108571</v>
      </c>
      <c r="C9" s="16">
        <v>33100108571</v>
      </c>
      <c r="D9" s="32">
        <v>33100108571</v>
      </c>
      <c r="E9" s="32">
        <v>33100108571</v>
      </c>
      <c r="F9" s="136" t="str">
        <f>[1]Sayfa1!C7</f>
        <v>Dorak</v>
      </c>
      <c r="G9" s="136"/>
      <c r="H9" s="136"/>
      <c r="I9" s="136"/>
      <c r="J9" s="136"/>
      <c r="K9" s="136"/>
      <c r="L9" s="137" t="s">
        <v>4</v>
      </c>
      <c r="M9" s="138"/>
      <c r="N9" s="138"/>
      <c r="O9" s="17" t="s">
        <v>4</v>
      </c>
      <c r="P9" s="33" t="s">
        <v>4</v>
      </c>
      <c r="Q9" s="138">
        <f>[1]Sayfa1!F7</f>
        <v>445</v>
      </c>
      <c r="R9" s="138"/>
      <c r="S9" s="138"/>
      <c r="T9" s="138" t="str">
        <f>[1]Sayfa1!G7</f>
        <v>Tarla</v>
      </c>
      <c r="U9" s="138"/>
      <c r="V9" s="138"/>
      <c r="W9" s="138"/>
      <c r="X9" s="139" t="str">
        <f>[1]Sayfa1!H7</f>
        <v>8.500,00 m²</v>
      </c>
      <c r="Y9" s="139"/>
      <c r="Z9" s="139"/>
      <c r="AA9" s="139"/>
      <c r="AB9" s="139"/>
      <c r="AC9" s="140" t="str">
        <f>[1]Sayfa1!I7</f>
        <v>Tam</v>
      </c>
      <c r="AD9" s="138"/>
      <c r="AE9" s="138"/>
      <c r="AF9" s="141">
        <v>18000</v>
      </c>
      <c r="AG9" s="142"/>
      <c r="AH9" s="142"/>
      <c r="AI9" s="142"/>
      <c r="AJ9" s="142"/>
      <c r="AK9" s="141">
        <f t="shared" ref="AK9:AK21" si="0">AF9*30/100</f>
        <v>5400</v>
      </c>
      <c r="AL9" s="143"/>
      <c r="AM9" s="143"/>
      <c r="AN9" s="143"/>
      <c r="AO9" s="143"/>
      <c r="AP9" s="143"/>
      <c r="AQ9" s="144">
        <v>39841</v>
      </c>
      <c r="AR9" s="145"/>
      <c r="AS9" s="145"/>
      <c r="AT9" s="145"/>
      <c r="AU9" s="6" t="s">
        <v>58</v>
      </c>
      <c r="AV9" s="146">
        <v>0.38541666666666669</v>
      </c>
      <c r="AW9" s="147"/>
    </row>
    <row r="10" spans="1:49" ht="15" x14ac:dyDescent="0.25">
      <c r="A10" s="21">
        <v>3</v>
      </c>
      <c r="B10" s="32"/>
      <c r="C10" s="16">
        <v>33100108570</v>
      </c>
      <c r="D10" s="32" t="s">
        <v>51</v>
      </c>
      <c r="E10" s="32"/>
      <c r="F10" s="148" t="s">
        <v>3</v>
      </c>
      <c r="G10" s="149"/>
      <c r="H10" s="31"/>
      <c r="I10" s="31"/>
      <c r="J10" s="31"/>
      <c r="K10" s="31"/>
      <c r="L10" s="17"/>
      <c r="M10" s="16"/>
      <c r="N10" s="16"/>
      <c r="O10" s="17"/>
      <c r="P10" s="33"/>
      <c r="Q10" s="150">
        <v>444</v>
      </c>
      <c r="R10" s="145"/>
      <c r="S10" s="151"/>
      <c r="T10" s="16" t="s">
        <v>14</v>
      </c>
      <c r="U10" s="16"/>
      <c r="V10" s="16"/>
      <c r="W10" s="16"/>
      <c r="X10" s="152" t="s">
        <v>52</v>
      </c>
      <c r="Y10" s="153"/>
      <c r="Z10" s="5"/>
      <c r="AA10" s="5"/>
      <c r="AB10" s="5"/>
      <c r="AC10" s="154" t="s">
        <v>16</v>
      </c>
      <c r="AD10" s="155"/>
      <c r="AE10" s="16"/>
      <c r="AF10" s="156">
        <v>1700</v>
      </c>
      <c r="AG10" s="157"/>
      <c r="AH10" s="29"/>
      <c r="AI10" s="29"/>
      <c r="AJ10" s="29"/>
      <c r="AK10" s="141">
        <f t="shared" si="0"/>
        <v>510</v>
      </c>
      <c r="AL10" s="143"/>
      <c r="AM10" s="143"/>
      <c r="AN10" s="143"/>
      <c r="AO10" s="143"/>
      <c r="AP10" s="143"/>
      <c r="AQ10" s="144">
        <v>39841</v>
      </c>
      <c r="AR10" s="158"/>
      <c r="AS10" s="15"/>
      <c r="AT10" s="15"/>
      <c r="AU10" s="6" t="s">
        <v>58</v>
      </c>
      <c r="AV10" s="134">
        <v>0.39583333333333331</v>
      </c>
      <c r="AW10" s="135"/>
    </row>
    <row r="11" spans="1:49" ht="15" x14ac:dyDescent="0.25">
      <c r="A11" s="21">
        <v>4</v>
      </c>
      <c r="B11" s="32"/>
      <c r="C11" s="16">
        <v>33100102882</v>
      </c>
      <c r="D11" s="32"/>
      <c r="E11" s="32"/>
      <c r="F11" s="148" t="s">
        <v>53</v>
      </c>
      <c r="G11" s="149"/>
      <c r="H11" s="31"/>
      <c r="I11" s="31"/>
      <c r="J11" s="31"/>
      <c r="K11" s="31"/>
      <c r="L11" s="18" t="s">
        <v>54</v>
      </c>
      <c r="M11" s="16"/>
      <c r="N11" s="16"/>
      <c r="O11" s="17"/>
      <c r="P11" s="33"/>
      <c r="Q11" s="150">
        <v>411</v>
      </c>
      <c r="R11" s="145"/>
      <c r="S11" s="151"/>
      <c r="T11" s="16" t="s">
        <v>14</v>
      </c>
      <c r="U11" s="16"/>
      <c r="V11" s="16"/>
      <c r="W11" s="16"/>
      <c r="X11" s="152" t="s">
        <v>55</v>
      </c>
      <c r="Y11" s="153"/>
      <c r="Z11" s="5"/>
      <c r="AA11" s="5"/>
      <c r="AB11" s="5"/>
      <c r="AC11" s="154" t="s">
        <v>16</v>
      </c>
      <c r="AD11" s="155"/>
      <c r="AE11" s="16"/>
      <c r="AF11" s="156">
        <v>4000</v>
      </c>
      <c r="AG11" s="157"/>
      <c r="AH11" s="29"/>
      <c r="AI11" s="29"/>
      <c r="AJ11" s="29"/>
      <c r="AK11" s="141">
        <f t="shared" si="0"/>
        <v>1200</v>
      </c>
      <c r="AL11" s="143"/>
      <c r="AM11" s="143"/>
      <c r="AN11" s="143"/>
      <c r="AO11" s="143"/>
      <c r="AP11" s="143"/>
      <c r="AQ11" s="144">
        <v>39841</v>
      </c>
      <c r="AR11" s="158"/>
      <c r="AS11" s="15"/>
      <c r="AT11" s="15"/>
      <c r="AU11" s="6" t="s">
        <v>58</v>
      </c>
      <c r="AV11" s="134">
        <v>0.40625</v>
      </c>
      <c r="AW11" s="135"/>
    </row>
    <row r="12" spans="1:49" ht="15" x14ac:dyDescent="0.25">
      <c r="A12" s="21">
        <v>5</v>
      </c>
      <c r="B12" s="32">
        <v>33100103007</v>
      </c>
      <c r="C12" s="16">
        <v>33100103007</v>
      </c>
      <c r="D12" s="32">
        <v>33100103007</v>
      </c>
      <c r="E12" s="32">
        <v>33100103007</v>
      </c>
      <c r="F12" s="136" t="str">
        <f>[1]Sayfa1!C8</f>
        <v>Çukurbağ</v>
      </c>
      <c r="G12" s="136"/>
      <c r="H12" s="136"/>
      <c r="I12" s="136"/>
      <c r="J12" s="136"/>
      <c r="K12" s="136"/>
      <c r="L12" s="138" t="s">
        <v>5</v>
      </c>
      <c r="M12" s="138"/>
      <c r="N12" s="138"/>
      <c r="O12" s="16">
        <v>107</v>
      </c>
      <c r="P12" s="32">
        <v>107</v>
      </c>
      <c r="Q12" s="138">
        <f>[1]Sayfa1!F8</f>
        <v>70</v>
      </c>
      <c r="R12" s="138"/>
      <c r="S12" s="138"/>
      <c r="T12" s="138" t="s">
        <v>40</v>
      </c>
      <c r="U12" s="138"/>
      <c r="V12" s="138"/>
      <c r="W12" s="138"/>
      <c r="X12" s="139" t="str">
        <f>[1]Sayfa1!H8</f>
        <v>7.662,08 m²</v>
      </c>
      <c r="Y12" s="139"/>
      <c r="Z12" s="139"/>
      <c r="AA12" s="139"/>
      <c r="AB12" s="139"/>
      <c r="AC12" s="140" t="str">
        <f>[1]Sayfa1!I8</f>
        <v>Tam</v>
      </c>
      <c r="AD12" s="138"/>
      <c r="AE12" s="138"/>
      <c r="AF12" s="141">
        <v>70000</v>
      </c>
      <c r="AG12" s="142"/>
      <c r="AH12" s="142"/>
      <c r="AI12" s="142"/>
      <c r="AJ12" s="142"/>
      <c r="AK12" s="141">
        <f t="shared" si="0"/>
        <v>21000</v>
      </c>
      <c r="AL12" s="143"/>
      <c r="AM12" s="143"/>
      <c r="AN12" s="143"/>
      <c r="AO12" s="143"/>
      <c r="AP12" s="143"/>
      <c r="AQ12" s="144">
        <v>39841</v>
      </c>
      <c r="AR12" s="145"/>
      <c r="AS12" s="145"/>
      <c r="AT12" s="145"/>
      <c r="AU12" s="6" t="s">
        <v>58</v>
      </c>
      <c r="AV12" s="134">
        <v>0.41666666666666669</v>
      </c>
      <c r="AW12" s="135"/>
    </row>
    <row r="13" spans="1:49" ht="15" x14ac:dyDescent="0.25">
      <c r="A13" s="21">
        <v>6</v>
      </c>
      <c r="B13" s="32">
        <v>33100103015</v>
      </c>
      <c r="C13" s="16">
        <v>33100103015</v>
      </c>
      <c r="D13" s="32">
        <v>33100103015</v>
      </c>
      <c r="E13" s="32">
        <v>33100103015</v>
      </c>
      <c r="F13" s="136" t="str">
        <f>[1]Sayfa1!C9</f>
        <v>Çukurbağ</v>
      </c>
      <c r="G13" s="136"/>
      <c r="H13" s="136"/>
      <c r="I13" s="136"/>
      <c r="J13" s="136"/>
      <c r="K13" s="136"/>
      <c r="L13" s="137" t="s">
        <v>4</v>
      </c>
      <c r="M13" s="138"/>
      <c r="N13" s="138"/>
      <c r="O13" s="16">
        <v>107</v>
      </c>
      <c r="P13" s="32">
        <v>107</v>
      </c>
      <c r="Q13" s="138">
        <f>[1]Sayfa1!F9</f>
        <v>185</v>
      </c>
      <c r="R13" s="138"/>
      <c r="S13" s="138"/>
      <c r="T13" s="138" t="str">
        <f>[1]Sayfa1!G9</f>
        <v>Tarla</v>
      </c>
      <c r="U13" s="138"/>
      <c r="V13" s="138"/>
      <c r="W13" s="138"/>
      <c r="X13" s="139" t="str">
        <f>[1]Sayfa1!H9</f>
        <v>1.400,00 m²</v>
      </c>
      <c r="Y13" s="139"/>
      <c r="Z13" s="139"/>
      <c r="AA13" s="139"/>
      <c r="AB13" s="139"/>
      <c r="AC13" s="140" t="str">
        <f>[1]Sayfa1!I9</f>
        <v>Tam</v>
      </c>
      <c r="AD13" s="138"/>
      <c r="AE13" s="138"/>
      <c r="AF13" s="141">
        <v>16000</v>
      </c>
      <c r="AG13" s="142"/>
      <c r="AH13" s="142"/>
      <c r="AI13" s="142"/>
      <c r="AJ13" s="142"/>
      <c r="AK13" s="141">
        <f t="shared" si="0"/>
        <v>4800</v>
      </c>
      <c r="AL13" s="143"/>
      <c r="AM13" s="143"/>
      <c r="AN13" s="143"/>
      <c r="AO13" s="143"/>
      <c r="AP13" s="143"/>
      <c r="AQ13" s="144">
        <v>39841</v>
      </c>
      <c r="AR13" s="145"/>
      <c r="AS13" s="145"/>
      <c r="AT13" s="145"/>
      <c r="AU13" s="6" t="s">
        <v>58</v>
      </c>
      <c r="AV13" s="134">
        <v>0.42708333333333331</v>
      </c>
      <c r="AW13" s="135"/>
    </row>
    <row r="14" spans="1:49" ht="15" x14ac:dyDescent="0.25">
      <c r="A14" s="21">
        <v>7</v>
      </c>
      <c r="B14" s="32">
        <v>33100111997</v>
      </c>
      <c r="C14" s="16">
        <v>33100111997</v>
      </c>
      <c r="D14" s="32">
        <v>33100111997</v>
      </c>
      <c r="E14" s="32">
        <v>33100111997</v>
      </c>
      <c r="F14" s="136" t="str">
        <f>[1]Sayfa1!C10</f>
        <v>Panzinçukuru(Gülek)</v>
      </c>
      <c r="G14" s="136"/>
      <c r="H14" s="136"/>
      <c r="I14" s="136"/>
      <c r="J14" s="136"/>
      <c r="K14" s="136"/>
      <c r="L14" s="137" t="s">
        <v>4</v>
      </c>
      <c r="M14" s="138"/>
      <c r="N14" s="138"/>
      <c r="O14" s="16">
        <v>192</v>
      </c>
      <c r="P14" s="32">
        <v>192</v>
      </c>
      <c r="Q14" s="138">
        <f>[1]Sayfa1!F10</f>
        <v>31</v>
      </c>
      <c r="R14" s="138"/>
      <c r="S14" s="138"/>
      <c r="T14" s="138" t="str">
        <f>[1]Sayfa1!G10</f>
        <v>Arsa</v>
      </c>
      <c r="U14" s="138"/>
      <c r="V14" s="138"/>
      <c r="W14" s="138"/>
      <c r="X14" s="139" t="str">
        <f>[1]Sayfa1!H10</f>
        <v>630,00 m²</v>
      </c>
      <c r="Y14" s="139"/>
      <c r="Z14" s="139"/>
      <c r="AA14" s="139"/>
      <c r="AB14" s="139"/>
      <c r="AC14" s="140" t="str">
        <f>[1]Sayfa1!I10</f>
        <v>Tam</v>
      </c>
      <c r="AD14" s="138"/>
      <c r="AE14" s="138"/>
      <c r="AF14" s="141">
        <v>30000</v>
      </c>
      <c r="AG14" s="142"/>
      <c r="AH14" s="142"/>
      <c r="AI14" s="142"/>
      <c r="AJ14" s="142"/>
      <c r="AK14" s="141">
        <f t="shared" si="0"/>
        <v>9000</v>
      </c>
      <c r="AL14" s="143"/>
      <c r="AM14" s="143"/>
      <c r="AN14" s="143"/>
      <c r="AO14" s="143"/>
      <c r="AP14" s="143"/>
      <c r="AQ14" s="144">
        <v>39841</v>
      </c>
      <c r="AR14" s="145"/>
      <c r="AS14" s="145"/>
      <c r="AT14" s="145"/>
      <c r="AU14" s="6" t="s">
        <v>58</v>
      </c>
      <c r="AV14" s="134">
        <v>0.4375</v>
      </c>
      <c r="AW14" s="135"/>
    </row>
    <row r="15" spans="1:49" ht="15" x14ac:dyDescent="0.25">
      <c r="A15" s="21">
        <v>8</v>
      </c>
      <c r="B15" s="32">
        <v>33100111998</v>
      </c>
      <c r="C15" s="16">
        <v>33100111998</v>
      </c>
      <c r="D15" s="32">
        <v>33100111998</v>
      </c>
      <c r="E15" s="32">
        <v>33100111998</v>
      </c>
      <c r="F15" s="136" t="str">
        <f>[1]Sayfa1!C11</f>
        <v>Panzinçukuru(Gülek)</v>
      </c>
      <c r="G15" s="136"/>
      <c r="H15" s="136"/>
      <c r="I15" s="136"/>
      <c r="J15" s="136"/>
      <c r="K15" s="136"/>
      <c r="L15" s="137" t="s">
        <v>4</v>
      </c>
      <c r="M15" s="138"/>
      <c r="N15" s="138"/>
      <c r="O15" s="16">
        <v>192</v>
      </c>
      <c r="P15" s="32">
        <v>192</v>
      </c>
      <c r="Q15" s="138">
        <f>[1]Sayfa1!F11</f>
        <v>32</v>
      </c>
      <c r="R15" s="138"/>
      <c r="S15" s="138"/>
      <c r="T15" s="138" t="str">
        <f>[1]Sayfa1!G11</f>
        <v>Arsa</v>
      </c>
      <c r="U15" s="138"/>
      <c r="V15" s="138"/>
      <c r="W15" s="138"/>
      <c r="X15" s="139" t="str">
        <f>[1]Sayfa1!H11</f>
        <v>630,00 m²</v>
      </c>
      <c r="Y15" s="139"/>
      <c r="Z15" s="139"/>
      <c r="AA15" s="139"/>
      <c r="AB15" s="139"/>
      <c r="AC15" s="140" t="str">
        <f>[1]Sayfa1!I11</f>
        <v>Tam</v>
      </c>
      <c r="AD15" s="138"/>
      <c r="AE15" s="138"/>
      <c r="AF15" s="141">
        <v>30000</v>
      </c>
      <c r="AG15" s="142"/>
      <c r="AH15" s="142"/>
      <c r="AI15" s="142"/>
      <c r="AJ15" s="142"/>
      <c r="AK15" s="141">
        <f t="shared" si="0"/>
        <v>9000</v>
      </c>
      <c r="AL15" s="143"/>
      <c r="AM15" s="143"/>
      <c r="AN15" s="143"/>
      <c r="AO15" s="143"/>
      <c r="AP15" s="143"/>
      <c r="AQ15" s="144">
        <v>39841</v>
      </c>
      <c r="AR15" s="145"/>
      <c r="AS15" s="145"/>
      <c r="AT15" s="145"/>
      <c r="AU15" s="6" t="s">
        <v>58</v>
      </c>
      <c r="AV15" s="134">
        <v>0.44791666666666669</v>
      </c>
      <c r="AW15" s="135"/>
    </row>
    <row r="16" spans="1:49" ht="15" x14ac:dyDescent="0.25">
      <c r="A16" s="21">
        <v>9</v>
      </c>
      <c r="B16" s="32">
        <v>33100111999</v>
      </c>
      <c r="C16" s="16">
        <v>33100111999</v>
      </c>
      <c r="D16" s="32">
        <v>33100111999</v>
      </c>
      <c r="E16" s="32">
        <v>33100111999</v>
      </c>
      <c r="F16" s="136" t="str">
        <f>[1]Sayfa1!C12</f>
        <v>Panzinçukuru(Gülek)</v>
      </c>
      <c r="G16" s="136"/>
      <c r="H16" s="136"/>
      <c r="I16" s="136"/>
      <c r="J16" s="136"/>
      <c r="K16" s="136"/>
      <c r="L16" s="137" t="s">
        <v>4</v>
      </c>
      <c r="M16" s="138"/>
      <c r="N16" s="138"/>
      <c r="O16" s="16">
        <v>192</v>
      </c>
      <c r="P16" s="32">
        <v>192</v>
      </c>
      <c r="Q16" s="138">
        <f>[1]Sayfa1!F12</f>
        <v>33</v>
      </c>
      <c r="R16" s="138"/>
      <c r="S16" s="138"/>
      <c r="T16" s="138" t="str">
        <f>[1]Sayfa1!G12</f>
        <v>Arsa</v>
      </c>
      <c r="U16" s="138"/>
      <c r="V16" s="138"/>
      <c r="W16" s="138"/>
      <c r="X16" s="139" t="str">
        <f>[1]Sayfa1!H12</f>
        <v>644,00 m²</v>
      </c>
      <c r="Y16" s="139"/>
      <c r="Z16" s="139"/>
      <c r="AA16" s="139"/>
      <c r="AB16" s="139"/>
      <c r="AC16" s="140" t="str">
        <f>[1]Sayfa1!I12</f>
        <v>Tam</v>
      </c>
      <c r="AD16" s="138"/>
      <c r="AE16" s="138"/>
      <c r="AF16" s="141">
        <v>30500</v>
      </c>
      <c r="AG16" s="142"/>
      <c r="AH16" s="142"/>
      <c r="AI16" s="142"/>
      <c r="AJ16" s="142"/>
      <c r="AK16" s="141">
        <f t="shared" si="0"/>
        <v>9150</v>
      </c>
      <c r="AL16" s="143"/>
      <c r="AM16" s="143"/>
      <c r="AN16" s="143"/>
      <c r="AO16" s="143"/>
      <c r="AP16" s="143"/>
      <c r="AQ16" s="144">
        <v>39841</v>
      </c>
      <c r="AR16" s="145"/>
      <c r="AS16" s="145"/>
      <c r="AT16" s="145"/>
      <c r="AU16" s="6" t="s">
        <v>58</v>
      </c>
      <c r="AV16" s="134">
        <v>0.45833333333333331</v>
      </c>
      <c r="AW16" s="135"/>
    </row>
    <row r="17" spans="1:49" ht="15" x14ac:dyDescent="0.25">
      <c r="A17" s="21">
        <v>10</v>
      </c>
      <c r="B17" s="32">
        <v>33100112000</v>
      </c>
      <c r="C17" s="16">
        <v>33100112000</v>
      </c>
      <c r="D17" s="32">
        <v>33100112000</v>
      </c>
      <c r="E17" s="32">
        <v>33100112000</v>
      </c>
      <c r="F17" s="136" t="str">
        <f>[1]Sayfa1!C13</f>
        <v>Panzinçukuru(Gülek)</v>
      </c>
      <c r="G17" s="136"/>
      <c r="H17" s="136"/>
      <c r="I17" s="136"/>
      <c r="J17" s="136"/>
      <c r="K17" s="136"/>
      <c r="L17" s="137" t="s">
        <v>4</v>
      </c>
      <c r="M17" s="138"/>
      <c r="N17" s="138"/>
      <c r="O17" s="16">
        <v>192</v>
      </c>
      <c r="P17" s="32">
        <v>192</v>
      </c>
      <c r="Q17" s="138">
        <f>[1]Sayfa1!F13</f>
        <v>34</v>
      </c>
      <c r="R17" s="138"/>
      <c r="S17" s="138"/>
      <c r="T17" s="138" t="str">
        <f>[1]Sayfa1!G13</f>
        <v>Arsa</v>
      </c>
      <c r="U17" s="138"/>
      <c r="V17" s="138"/>
      <c r="W17" s="138"/>
      <c r="X17" s="139" t="str">
        <f>[1]Sayfa1!H13</f>
        <v>613,00 m²</v>
      </c>
      <c r="Y17" s="139"/>
      <c r="Z17" s="139"/>
      <c r="AA17" s="139"/>
      <c r="AB17" s="139"/>
      <c r="AC17" s="140" t="str">
        <f>[1]Sayfa1!I13</f>
        <v>Tam</v>
      </c>
      <c r="AD17" s="138"/>
      <c r="AE17" s="138"/>
      <c r="AF17" s="141">
        <v>25000</v>
      </c>
      <c r="AG17" s="142"/>
      <c r="AH17" s="142"/>
      <c r="AI17" s="142"/>
      <c r="AJ17" s="142"/>
      <c r="AK17" s="141">
        <f t="shared" si="0"/>
        <v>7500</v>
      </c>
      <c r="AL17" s="143"/>
      <c r="AM17" s="143"/>
      <c r="AN17" s="143"/>
      <c r="AO17" s="143"/>
      <c r="AP17" s="143"/>
      <c r="AQ17" s="144">
        <v>39841</v>
      </c>
      <c r="AR17" s="145"/>
      <c r="AS17" s="145"/>
      <c r="AT17" s="145"/>
      <c r="AU17" s="6" t="s">
        <v>58</v>
      </c>
      <c r="AV17" s="134">
        <v>0.46875</v>
      </c>
      <c r="AW17" s="135"/>
    </row>
    <row r="18" spans="1:49" ht="15" x14ac:dyDescent="0.25">
      <c r="A18" s="21">
        <v>11</v>
      </c>
      <c r="B18" s="32">
        <v>33100111993</v>
      </c>
      <c r="C18" s="16">
        <v>33100111993</v>
      </c>
      <c r="D18" s="32">
        <v>33100111993</v>
      </c>
      <c r="E18" s="32">
        <v>33100111993</v>
      </c>
      <c r="F18" s="136" t="str">
        <f>[1]Sayfa1!C14</f>
        <v>Panzinçukuru(Gülek)</v>
      </c>
      <c r="G18" s="136"/>
      <c r="H18" s="136"/>
      <c r="I18" s="136"/>
      <c r="J18" s="136"/>
      <c r="K18" s="136"/>
      <c r="L18" s="137" t="s">
        <v>4</v>
      </c>
      <c r="M18" s="138"/>
      <c r="N18" s="138"/>
      <c r="O18" s="16">
        <v>403</v>
      </c>
      <c r="P18" s="32">
        <v>403</v>
      </c>
      <c r="Q18" s="138">
        <f>[1]Sayfa1!F14</f>
        <v>1</v>
      </c>
      <c r="R18" s="138"/>
      <c r="S18" s="138"/>
      <c r="T18" s="138" t="str">
        <f>[1]Sayfa1!G14</f>
        <v>Arsa</v>
      </c>
      <c r="U18" s="138"/>
      <c r="V18" s="138"/>
      <c r="W18" s="138"/>
      <c r="X18" s="139" t="str">
        <f>[1]Sayfa1!H14</f>
        <v>837,00 m²</v>
      </c>
      <c r="Y18" s="139"/>
      <c r="Z18" s="139"/>
      <c r="AA18" s="139"/>
      <c r="AB18" s="139"/>
      <c r="AC18" s="140" t="str">
        <f>[1]Sayfa1!I14</f>
        <v>Tam</v>
      </c>
      <c r="AD18" s="138"/>
      <c r="AE18" s="138"/>
      <c r="AF18" s="141">
        <v>40000</v>
      </c>
      <c r="AG18" s="142"/>
      <c r="AH18" s="142"/>
      <c r="AI18" s="142"/>
      <c r="AJ18" s="142"/>
      <c r="AK18" s="141">
        <f t="shared" si="0"/>
        <v>12000</v>
      </c>
      <c r="AL18" s="143"/>
      <c r="AM18" s="143"/>
      <c r="AN18" s="143"/>
      <c r="AO18" s="143"/>
      <c r="AP18" s="143"/>
      <c r="AQ18" s="144">
        <v>39841</v>
      </c>
      <c r="AR18" s="145"/>
      <c r="AS18" s="145"/>
      <c r="AT18" s="145"/>
      <c r="AU18" s="6" t="s">
        <v>58</v>
      </c>
      <c r="AV18" s="134">
        <v>0.47916666666666669</v>
      </c>
      <c r="AW18" s="135"/>
    </row>
    <row r="19" spans="1:49" ht="15" x14ac:dyDescent="0.25">
      <c r="A19" s="21">
        <v>12</v>
      </c>
      <c r="B19" s="32">
        <v>33100111994</v>
      </c>
      <c r="C19" s="16">
        <v>33100111994</v>
      </c>
      <c r="D19" s="32">
        <v>33100111994</v>
      </c>
      <c r="E19" s="32">
        <v>33100111994</v>
      </c>
      <c r="F19" s="136" t="str">
        <f>[1]Sayfa1!C15</f>
        <v>Panzinçukuru(Gülek)</v>
      </c>
      <c r="G19" s="136"/>
      <c r="H19" s="136"/>
      <c r="I19" s="136"/>
      <c r="J19" s="136"/>
      <c r="K19" s="136"/>
      <c r="L19" s="137" t="s">
        <v>4</v>
      </c>
      <c r="M19" s="138"/>
      <c r="N19" s="138"/>
      <c r="O19" s="16">
        <v>403</v>
      </c>
      <c r="P19" s="32">
        <v>403</v>
      </c>
      <c r="Q19" s="138">
        <f>[1]Sayfa1!F15</f>
        <v>2</v>
      </c>
      <c r="R19" s="138"/>
      <c r="S19" s="138"/>
      <c r="T19" s="138" t="str">
        <f>[1]Sayfa1!G15</f>
        <v>Arsa</v>
      </c>
      <c r="U19" s="138"/>
      <c r="V19" s="138"/>
      <c r="W19" s="138"/>
      <c r="X19" s="139" t="str">
        <f>[1]Sayfa1!H15</f>
        <v>742,00 m²</v>
      </c>
      <c r="Y19" s="139"/>
      <c r="Z19" s="139"/>
      <c r="AA19" s="139"/>
      <c r="AB19" s="139"/>
      <c r="AC19" s="140" t="str">
        <f>[1]Sayfa1!I15</f>
        <v>Tam</v>
      </c>
      <c r="AD19" s="138"/>
      <c r="AE19" s="138"/>
      <c r="AF19" s="141">
        <v>35500</v>
      </c>
      <c r="AG19" s="142"/>
      <c r="AH19" s="142"/>
      <c r="AI19" s="142"/>
      <c r="AJ19" s="142"/>
      <c r="AK19" s="141">
        <f t="shared" si="0"/>
        <v>10650</v>
      </c>
      <c r="AL19" s="143"/>
      <c r="AM19" s="143"/>
      <c r="AN19" s="143"/>
      <c r="AO19" s="143"/>
      <c r="AP19" s="143"/>
      <c r="AQ19" s="144">
        <v>39841</v>
      </c>
      <c r="AR19" s="145"/>
      <c r="AS19" s="145"/>
      <c r="AT19" s="145"/>
      <c r="AU19" s="6" t="s">
        <v>58</v>
      </c>
      <c r="AV19" s="134">
        <v>0.48958333333333331</v>
      </c>
      <c r="AW19" s="135"/>
    </row>
    <row r="20" spans="1:49" ht="15" x14ac:dyDescent="0.25">
      <c r="A20" s="21">
        <v>13</v>
      </c>
      <c r="B20" s="32">
        <v>33100111995</v>
      </c>
      <c r="C20" s="16">
        <v>33100111995</v>
      </c>
      <c r="D20" s="32">
        <v>33100111995</v>
      </c>
      <c r="E20" s="32">
        <v>33100111995</v>
      </c>
      <c r="F20" s="136" t="str">
        <f>[1]Sayfa1!C16</f>
        <v>Panzinçukuru(Gülek)</v>
      </c>
      <c r="G20" s="136"/>
      <c r="H20" s="136"/>
      <c r="I20" s="136"/>
      <c r="J20" s="136"/>
      <c r="K20" s="136"/>
      <c r="L20" s="137" t="s">
        <v>4</v>
      </c>
      <c r="M20" s="138"/>
      <c r="N20" s="138"/>
      <c r="O20" s="16">
        <v>403</v>
      </c>
      <c r="P20" s="32">
        <v>403</v>
      </c>
      <c r="Q20" s="138">
        <f>[1]Sayfa1!F16</f>
        <v>3</v>
      </c>
      <c r="R20" s="138"/>
      <c r="S20" s="138"/>
      <c r="T20" s="138" t="str">
        <f>[1]Sayfa1!G16</f>
        <v>Arsa</v>
      </c>
      <c r="U20" s="138"/>
      <c r="V20" s="138"/>
      <c r="W20" s="138"/>
      <c r="X20" s="139" t="str">
        <f>[1]Sayfa1!H16</f>
        <v>745,00 m²</v>
      </c>
      <c r="Y20" s="139"/>
      <c r="Z20" s="139"/>
      <c r="AA20" s="139"/>
      <c r="AB20" s="139"/>
      <c r="AC20" s="140" t="str">
        <f>[1]Sayfa1!I16</f>
        <v>Tam</v>
      </c>
      <c r="AD20" s="138"/>
      <c r="AE20" s="138"/>
      <c r="AF20" s="141">
        <v>35500</v>
      </c>
      <c r="AG20" s="142"/>
      <c r="AH20" s="142"/>
      <c r="AI20" s="142"/>
      <c r="AJ20" s="142"/>
      <c r="AK20" s="141">
        <f t="shared" si="0"/>
        <v>10650</v>
      </c>
      <c r="AL20" s="143"/>
      <c r="AM20" s="143"/>
      <c r="AN20" s="143"/>
      <c r="AO20" s="143"/>
      <c r="AP20" s="143"/>
      <c r="AQ20" s="144">
        <v>39841</v>
      </c>
      <c r="AR20" s="145"/>
      <c r="AS20" s="145"/>
      <c r="AT20" s="145"/>
      <c r="AU20" s="6" t="s">
        <v>58</v>
      </c>
      <c r="AV20" s="134">
        <v>0.5625</v>
      </c>
      <c r="AW20" s="135"/>
    </row>
    <row r="21" spans="1:49" ht="15.75" thickBot="1" x14ac:dyDescent="0.3">
      <c r="A21" s="34">
        <v>14</v>
      </c>
      <c r="B21" s="35">
        <v>33100111996</v>
      </c>
      <c r="C21" s="26">
        <v>33100111996</v>
      </c>
      <c r="D21" s="35">
        <v>33100111996</v>
      </c>
      <c r="E21" s="35">
        <v>33100111996</v>
      </c>
      <c r="F21" s="159" t="str">
        <f>[1]Sayfa1!C17</f>
        <v>Panzinçukuru(Gülek)</v>
      </c>
      <c r="G21" s="159"/>
      <c r="H21" s="159"/>
      <c r="I21" s="159"/>
      <c r="J21" s="159"/>
      <c r="K21" s="159"/>
      <c r="L21" s="160" t="s">
        <v>4</v>
      </c>
      <c r="M21" s="161"/>
      <c r="N21" s="161"/>
      <c r="O21" s="26">
        <v>403</v>
      </c>
      <c r="P21" s="35">
        <v>403</v>
      </c>
      <c r="Q21" s="161">
        <f>[1]Sayfa1!F17</f>
        <v>4</v>
      </c>
      <c r="R21" s="161"/>
      <c r="S21" s="161"/>
      <c r="T21" s="161" t="str">
        <f>[1]Sayfa1!G17</f>
        <v>Arsa</v>
      </c>
      <c r="U21" s="161"/>
      <c r="V21" s="161"/>
      <c r="W21" s="161"/>
      <c r="X21" s="162" t="str">
        <f>[1]Sayfa1!H17</f>
        <v>771,00 m²</v>
      </c>
      <c r="Y21" s="162"/>
      <c r="Z21" s="162"/>
      <c r="AA21" s="162"/>
      <c r="AB21" s="162"/>
      <c r="AC21" s="163" t="str">
        <f>[1]Sayfa1!I17</f>
        <v>Tam</v>
      </c>
      <c r="AD21" s="161"/>
      <c r="AE21" s="161"/>
      <c r="AF21" s="164">
        <v>37000</v>
      </c>
      <c r="AG21" s="165"/>
      <c r="AH21" s="165"/>
      <c r="AI21" s="165"/>
      <c r="AJ21" s="165"/>
      <c r="AK21" s="164">
        <f t="shared" si="0"/>
        <v>11100</v>
      </c>
      <c r="AL21" s="166"/>
      <c r="AM21" s="166"/>
      <c r="AN21" s="166"/>
      <c r="AO21" s="166"/>
      <c r="AP21" s="166"/>
      <c r="AQ21" s="167">
        <v>39841</v>
      </c>
      <c r="AR21" s="168"/>
      <c r="AS21" s="168"/>
      <c r="AT21" s="168"/>
      <c r="AU21" s="36" t="s">
        <v>58</v>
      </c>
      <c r="AV21" s="169">
        <v>0.57291666666666663</v>
      </c>
      <c r="AW21" s="170"/>
    </row>
    <row r="22" spans="1:49" ht="7.5" customHeight="1" x14ac:dyDescent="0.25">
      <c r="A22" s="3"/>
      <c r="B22" s="2"/>
      <c r="C22" s="2"/>
      <c r="D22" s="2"/>
      <c r="E22" s="2"/>
      <c r="F22" s="7"/>
      <c r="G22" s="7"/>
      <c r="H22" s="7"/>
      <c r="I22" s="7"/>
      <c r="J22" s="7"/>
      <c r="K22" s="7"/>
      <c r="L22" s="8"/>
      <c r="M22" s="9"/>
      <c r="N22" s="9"/>
      <c r="O22" s="2"/>
      <c r="P22" s="2"/>
      <c r="Q22" s="9"/>
      <c r="R22" s="9"/>
      <c r="S22" s="9"/>
      <c r="T22" s="9"/>
      <c r="U22" s="9"/>
      <c r="V22" s="9"/>
      <c r="W22" s="9"/>
      <c r="X22" s="10"/>
      <c r="Y22" s="10"/>
      <c r="Z22" s="10"/>
      <c r="AA22" s="10"/>
      <c r="AB22" s="10"/>
      <c r="AC22" s="11"/>
      <c r="AD22" s="9"/>
      <c r="AE22" s="9"/>
      <c r="AF22" s="12"/>
      <c r="AG22" s="10"/>
      <c r="AH22" s="10"/>
      <c r="AI22" s="10"/>
      <c r="AJ22" s="10"/>
      <c r="AK22" s="12"/>
      <c r="AL22" s="12"/>
      <c r="AM22" s="12"/>
      <c r="AN22" s="12"/>
      <c r="AO22" s="12"/>
      <c r="AP22" s="12"/>
      <c r="AQ22" s="13"/>
      <c r="AR22" s="9"/>
      <c r="AS22" s="9"/>
      <c r="AT22" s="9"/>
      <c r="AU22" s="4"/>
      <c r="AV22" s="14"/>
      <c r="AW22" s="9"/>
    </row>
    <row r="23" spans="1:49" ht="12.75" customHeight="1" x14ac:dyDescent="0.2">
      <c r="A23" s="129" t="s">
        <v>18</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row>
    <row r="24" spans="1:49" ht="15" customHeight="1" thickBot="1" x14ac:dyDescent="0.25">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row>
    <row r="25" spans="1:49" x14ac:dyDescent="0.2">
      <c r="A25" s="20"/>
      <c r="B25" s="126" t="s">
        <v>1</v>
      </c>
      <c r="C25" s="126"/>
      <c r="D25" s="126"/>
      <c r="E25" s="126"/>
      <c r="F25" s="126" t="s">
        <v>2</v>
      </c>
      <c r="G25" s="126"/>
      <c r="H25" s="126"/>
      <c r="I25" s="126"/>
      <c r="J25" s="126"/>
      <c r="K25" s="126"/>
      <c r="L25" s="126" t="s">
        <v>35</v>
      </c>
      <c r="M25" s="126"/>
      <c r="N25" s="126"/>
      <c r="O25" s="126" t="s">
        <v>6</v>
      </c>
      <c r="P25" s="126"/>
      <c r="Q25" s="126" t="s">
        <v>7</v>
      </c>
      <c r="R25" s="126"/>
      <c r="S25" s="126"/>
      <c r="T25" s="126" t="s">
        <v>8</v>
      </c>
      <c r="U25" s="126"/>
      <c r="V25" s="126"/>
      <c r="W25" s="126"/>
      <c r="X25" s="126" t="s">
        <v>9</v>
      </c>
      <c r="Y25" s="126"/>
      <c r="Z25" s="126"/>
      <c r="AA25" s="126"/>
      <c r="AB25" s="126"/>
      <c r="AC25" s="130" t="s">
        <v>10</v>
      </c>
      <c r="AD25" s="126"/>
      <c r="AE25" s="126"/>
      <c r="AF25" s="130" t="s">
        <v>11</v>
      </c>
      <c r="AG25" s="126"/>
      <c r="AH25" s="126"/>
      <c r="AI25" s="126"/>
      <c r="AJ25" s="126"/>
      <c r="AK25" s="131" t="s">
        <v>12</v>
      </c>
      <c r="AL25" s="131"/>
      <c r="AM25" s="131"/>
      <c r="AN25" s="131"/>
      <c r="AO25" s="131"/>
      <c r="AP25" s="131"/>
      <c r="AQ25" s="131" t="s">
        <v>13</v>
      </c>
      <c r="AR25" s="132"/>
      <c r="AS25" s="132"/>
      <c r="AT25" s="132"/>
      <c r="AU25" s="132"/>
      <c r="AV25" s="132"/>
      <c r="AW25" s="133"/>
    </row>
    <row r="26" spans="1:49" ht="15" x14ac:dyDescent="0.25">
      <c r="A26" s="21">
        <v>15</v>
      </c>
      <c r="B26" s="171">
        <v>33100104711</v>
      </c>
      <c r="C26" s="171"/>
      <c r="D26" s="171"/>
      <c r="E26" s="171"/>
      <c r="F26" s="136" t="str">
        <f>[1]Sayfa1!C20</f>
        <v>Karadiken</v>
      </c>
      <c r="G26" s="136"/>
      <c r="H26" s="136"/>
      <c r="I26" s="136"/>
      <c r="J26" s="136"/>
      <c r="K26" s="136"/>
      <c r="L26" s="137" t="str">
        <f>[2]Sayfa1!D20</f>
        <v>Köyönü</v>
      </c>
      <c r="M26" s="138"/>
      <c r="N26" s="138"/>
      <c r="O26" s="138" t="str">
        <f>[2]Sayfa1!E20</f>
        <v>---</v>
      </c>
      <c r="P26" s="138"/>
      <c r="Q26" s="138">
        <f>[1]Sayfa1!F20</f>
        <v>102</v>
      </c>
      <c r="R26" s="138"/>
      <c r="S26" s="138"/>
      <c r="T26" s="172" t="str">
        <f>[1]Sayfa1!G20</f>
        <v>Tarla</v>
      </c>
      <c r="U26" s="172"/>
      <c r="V26" s="172"/>
      <c r="W26" s="172"/>
      <c r="X26" s="139" t="str">
        <f>[1]Sayfa1!H20</f>
        <v>4.200,00 m²</v>
      </c>
      <c r="Y26" s="139"/>
      <c r="Z26" s="139"/>
      <c r="AA26" s="139"/>
      <c r="AB26" s="139"/>
      <c r="AC26" s="140" t="str">
        <f>[1]Sayfa1!I20</f>
        <v>Tam</v>
      </c>
      <c r="AD26" s="138"/>
      <c r="AE26" s="138"/>
      <c r="AF26" s="141">
        <v>3200</v>
      </c>
      <c r="AG26" s="142"/>
      <c r="AH26" s="142"/>
      <c r="AI26" s="142"/>
      <c r="AJ26" s="142"/>
      <c r="AK26" s="141">
        <f>AF26*30/100</f>
        <v>960</v>
      </c>
      <c r="AL26" s="141"/>
      <c r="AM26" s="141"/>
      <c r="AN26" s="141"/>
      <c r="AO26" s="141"/>
      <c r="AP26" s="141"/>
      <c r="AQ26" s="144">
        <v>39841</v>
      </c>
      <c r="AR26" s="145"/>
      <c r="AS26" s="145"/>
      <c r="AT26" s="145"/>
      <c r="AU26" s="19" t="s">
        <v>58</v>
      </c>
      <c r="AV26" s="173">
        <v>0.58333333333333337</v>
      </c>
      <c r="AW26" s="174"/>
    </row>
    <row r="27" spans="1:49" ht="17.25" customHeight="1" x14ac:dyDescent="0.25">
      <c r="A27" s="21">
        <v>16</v>
      </c>
      <c r="B27" s="37"/>
      <c r="C27" s="37">
        <v>33100200676</v>
      </c>
      <c r="D27" s="37"/>
      <c r="E27" s="37"/>
      <c r="F27" s="136" t="s">
        <v>42</v>
      </c>
      <c r="G27" s="136"/>
      <c r="H27" s="31"/>
      <c r="I27" s="31"/>
      <c r="J27" s="31"/>
      <c r="K27" s="31"/>
      <c r="L27" s="17"/>
      <c r="M27" s="16"/>
      <c r="N27" s="16"/>
      <c r="O27" s="16"/>
      <c r="P27" s="16"/>
      <c r="Q27" s="138" t="s">
        <v>43</v>
      </c>
      <c r="R27" s="138"/>
      <c r="S27" s="138"/>
      <c r="T27" s="18" t="s">
        <v>44</v>
      </c>
      <c r="U27" s="18"/>
      <c r="V27" s="18"/>
      <c r="W27" s="18"/>
      <c r="X27" s="139" t="s">
        <v>45</v>
      </c>
      <c r="Y27" s="139"/>
      <c r="Z27" s="5"/>
      <c r="AA27" s="5"/>
      <c r="AB27" s="5"/>
      <c r="AC27" s="140" t="s">
        <v>16</v>
      </c>
      <c r="AD27" s="140"/>
      <c r="AE27" s="16"/>
      <c r="AF27" s="141">
        <v>860</v>
      </c>
      <c r="AG27" s="141"/>
      <c r="AH27" s="29"/>
      <c r="AI27" s="29"/>
      <c r="AJ27" s="29"/>
      <c r="AK27" s="141">
        <f>AF27*30/100</f>
        <v>258</v>
      </c>
      <c r="AL27" s="141"/>
      <c r="AM27" s="141"/>
      <c r="AN27" s="141"/>
      <c r="AO27" s="141"/>
      <c r="AP27" s="141"/>
      <c r="AQ27" s="144">
        <v>39841</v>
      </c>
      <c r="AR27" s="158"/>
      <c r="AS27" s="16"/>
      <c r="AT27" s="16"/>
      <c r="AU27" s="19" t="s">
        <v>58</v>
      </c>
      <c r="AV27" s="173">
        <v>0.59375</v>
      </c>
      <c r="AW27" s="175"/>
    </row>
    <row r="28" spans="1:49" ht="15" x14ac:dyDescent="0.25">
      <c r="A28" s="21">
        <v>17</v>
      </c>
      <c r="B28" s="37"/>
      <c r="C28" s="37">
        <v>33100200677</v>
      </c>
      <c r="D28" s="37"/>
      <c r="E28" s="37"/>
      <c r="F28" s="136" t="s">
        <v>42</v>
      </c>
      <c r="G28" s="136"/>
      <c r="H28" s="31"/>
      <c r="I28" s="31"/>
      <c r="J28" s="31"/>
      <c r="K28" s="31"/>
      <c r="L28" s="17"/>
      <c r="M28" s="16"/>
      <c r="N28" s="16"/>
      <c r="O28" s="16"/>
      <c r="P28" s="16"/>
      <c r="Q28" s="138" t="s">
        <v>43</v>
      </c>
      <c r="R28" s="138"/>
      <c r="S28" s="138"/>
      <c r="T28" s="18" t="s">
        <v>15</v>
      </c>
      <c r="U28" s="18"/>
      <c r="V28" s="18"/>
      <c r="W28" s="18"/>
      <c r="X28" s="139" t="s">
        <v>49</v>
      </c>
      <c r="Y28" s="139"/>
      <c r="Z28" s="5"/>
      <c r="AA28" s="5"/>
      <c r="AB28" s="5"/>
      <c r="AC28" s="140" t="s">
        <v>16</v>
      </c>
      <c r="AD28" s="140"/>
      <c r="AE28" s="16"/>
      <c r="AF28" s="141">
        <v>510</v>
      </c>
      <c r="AG28" s="141"/>
      <c r="AH28" s="29"/>
      <c r="AI28" s="29"/>
      <c r="AJ28" s="29"/>
      <c r="AK28" s="141">
        <f>AF28*30/100</f>
        <v>153</v>
      </c>
      <c r="AL28" s="141"/>
      <c r="AM28" s="141"/>
      <c r="AN28" s="141"/>
      <c r="AO28" s="141"/>
      <c r="AP28" s="141"/>
      <c r="AQ28" s="144">
        <v>39841</v>
      </c>
      <c r="AR28" s="158"/>
      <c r="AS28" s="16"/>
      <c r="AT28" s="16"/>
      <c r="AU28" s="19" t="s">
        <v>58</v>
      </c>
      <c r="AV28" s="173">
        <v>0.60416666666666663</v>
      </c>
      <c r="AW28" s="175"/>
    </row>
    <row r="29" spans="1:49" ht="15.75" thickBot="1" x14ac:dyDescent="0.3">
      <c r="A29" s="22">
        <v>18</v>
      </c>
      <c r="B29" s="24"/>
      <c r="C29" s="38">
        <v>33100200638</v>
      </c>
      <c r="D29" s="24" t="s">
        <v>46</v>
      </c>
      <c r="E29" s="24"/>
      <c r="F29" s="234" t="s">
        <v>42</v>
      </c>
      <c r="G29" s="234"/>
      <c r="H29" s="23"/>
      <c r="I29" s="23"/>
      <c r="J29" s="23"/>
      <c r="K29" s="23"/>
      <c r="L29" s="23"/>
      <c r="M29" s="23"/>
      <c r="N29" s="23"/>
      <c r="O29" s="23"/>
      <c r="P29" s="23"/>
      <c r="Q29" s="235" t="s">
        <v>43</v>
      </c>
      <c r="R29" s="235"/>
      <c r="S29" s="235"/>
      <c r="T29" s="25" t="s">
        <v>47</v>
      </c>
      <c r="U29" s="25"/>
      <c r="V29" s="25"/>
      <c r="W29" s="25"/>
      <c r="X29" s="162" t="s">
        <v>48</v>
      </c>
      <c r="Y29" s="162"/>
      <c r="Z29" s="27"/>
      <c r="AA29" s="27"/>
      <c r="AB29" s="27"/>
      <c r="AC29" s="161" t="s">
        <v>16</v>
      </c>
      <c r="AD29" s="161"/>
      <c r="AE29" s="26"/>
      <c r="AF29" s="165">
        <v>1840</v>
      </c>
      <c r="AG29" s="165"/>
      <c r="AH29" s="30"/>
      <c r="AI29" s="30"/>
      <c r="AJ29" s="30"/>
      <c r="AK29" s="164">
        <f>AF29*30/100</f>
        <v>552</v>
      </c>
      <c r="AL29" s="164"/>
      <c r="AM29" s="164"/>
      <c r="AN29" s="164"/>
      <c r="AO29" s="164"/>
      <c r="AP29" s="164"/>
      <c r="AQ29" s="167">
        <v>39841</v>
      </c>
      <c r="AR29" s="233"/>
      <c r="AS29" s="24"/>
      <c r="AT29" s="24"/>
      <c r="AU29" s="23" t="s">
        <v>58</v>
      </c>
      <c r="AV29" s="178">
        <v>0.61458333333333337</v>
      </c>
      <c r="AW29" s="179"/>
    </row>
    <row r="30" spans="1:49" ht="12.75" customHeight="1" x14ac:dyDescent="0.2">
      <c r="A30" s="129" t="s">
        <v>34</v>
      </c>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row>
    <row r="31" spans="1:49" ht="18.75" customHeight="1" thickBot="1" x14ac:dyDescent="0.25">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row>
    <row r="32" spans="1:49" s="40" customFormat="1" ht="23.25" customHeight="1" x14ac:dyDescent="0.2">
      <c r="A32" s="39"/>
      <c r="B32" s="210" t="s">
        <v>27</v>
      </c>
      <c r="C32" s="211"/>
      <c r="D32" s="211"/>
      <c r="E32" s="212"/>
      <c r="F32" s="213" t="s">
        <v>22</v>
      </c>
      <c r="G32" s="213"/>
      <c r="H32" s="214" t="s">
        <v>23</v>
      </c>
      <c r="I32" s="214"/>
      <c r="J32" s="214"/>
      <c r="K32" s="214"/>
      <c r="L32" s="214" t="s">
        <v>36</v>
      </c>
      <c r="M32" s="213"/>
      <c r="N32" s="213"/>
      <c r="O32" s="213"/>
      <c r="P32" s="214" t="s">
        <v>24</v>
      </c>
      <c r="Q32" s="213"/>
      <c r="R32" s="213"/>
      <c r="S32" s="213"/>
      <c r="T32" s="213"/>
      <c r="U32" s="213"/>
      <c r="V32" s="213"/>
      <c r="W32" s="214" t="s">
        <v>25</v>
      </c>
      <c r="X32" s="214"/>
      <c r="Y32" s="214"/>
      <c r="Z32" s="214"/>
      <c r="AA32" s="214"/>
      <c r="AB32" s="214"/>
      <c r="AC32" s="214" t="s">
        <v>26</v>
      </c>
      <c r="AD32" s="213"/>
      <c r="AE32" s="213"/>
      <c r="AF32" s="214" t="s">
        <v>11</v>
      </c>
      <c r="AG32" s="213"/>
      <c r="AH32" s="213"/>
      <c r="AI32" s="213"/>
      <c r="AJ32" s="213"/>
      <c r="AK32" s="214" t="s">
        <v>31</v>
      </c>
      <c r="AL32" s="213"/>
      <c r="AM32" s="213"/>
      <c r="AN32" s="213"/>
      <c r="AO32" s="213"/>
      <c r="AP32" s="213"/>
      <c r="AQ32" s="230" t="s">
        <v>13</v>
      </c>
      <c r="AR32" s="231"/>
      <c r="AS32" s="231"/>
      <c r="AT32" s="231"/>
      <c r="AU32" s="231"/>
      <c r="AV32" s="231"/>
      <c r="AW32" s="232"/>
    </row>
    <row r="33" spans="1:49" ht="12.75" customHeight="1" x14ac:dyDescent="0.2">
      <c r="A33" s="201">
        <v>19</v>
      </c>
      <c r="B33" s="203" t="s">
        <v>59</v>
      </c>
      <c r="C33" s="203"/>
      <c r="D33" s="203"/>
      <c r="E33" s="203"/>
      <c r="F33" s="205">
        <v>1</v>
      </c>
      <c r="G33" s="205"/>
      <c r="H33" s="122" t="s">
        <v>28</v>
      </c>
      <c r="I33" s="122"/>
      <c r="J33" s="122"/>
      <c r="K33" s="122"/>
      <c r="L33" s="122" t="s">
        <v>32</v>
      </c>
      <c r="M33" s="122"/>
      <c r="N33" s="122"/>
      <c r="O33" s="122"/>
      <c r="P33" s="122" t="s">
        <v>29</v>
      </c>
      <c r="Q33" s="205"/>
      <c r="R33" s="205"/>
      <c r="S33" s="205"/>
      <c r="T33" s="205"/>
      <c r="U33" s="205"/>
      <c r="V33" s="205"/>
      <c r="W33" s="122" t="s">
        <v>33</v>
      </c>
      <c r="X33" s="122"/>
      <c r="Y33" s="122"/>
      <c r="Z33" s="122"/>
      <c r="AA33" s="122"/>
      <c r="AB33" s="122"/>
      <c r="AC33" s="205" t="s">
        <v>30</v>
      </c>
      <c r="AD33" s="205"/>
      <c r="AE33" s="205"/>
      <c r="AF33" s="208">
        <v>2500</v>
      </c>
      <c r="AG33" s="208"/>
      <c r="AH33" s="208"/>
      <c r="AI33" s="208"/>
      <c r="AJ33" s="208"/>
      <c r="AK33" s="188">
        <f>AF33*20/100</f>
        <v>500</v>
      </c>
      <c r="AL33" s="189"/>
      <c r="AM33" s="189"/>
      <c r="AN33" s="189"/>
      <c r="AO33" s="189"/>
      <c r="AP33" s="190"/>
      <c r="AQ33" s="197">
        <v>39841</v>
      </c>
      <c r="AR33" s="197"/>
      <c r="AS33" s="197"/>
      <c r="AT33" s="197"/>
      <c r="AU33" s="199" t="s">
        <v>58</v>
      </c>
      <c r="AV33" s="223">
        <v>0.625</v>
      </c>
      <c r="AW33" s="224"/>
    </row>
    <row r="34" spans="1:49" ht="12.75" customHeight="1" x14ac:dyDescent="0.2">
      <c r="A34" s="201"/>
      <c r="B34" s="203"/>
      <c r="C34" s="203"/>
      <c r="D34" s="203"/>
      <c r="E34" s="203"/>
      <c r="F34" s="205"/>
      <c r="G34" s="205"/>
      <c r="H34" s="122"/>
      <c r="I34" s="122"/>
      <c r="J34" s="122"/>
      <c r="K34" s="122"/>
      <c r="L34" s="122"/>
      <c r="M34" s="122"/>
      <c r="N34" s="122"/>
      <c r="O34" s="122"/>
      <c r="P34" s="205"/>
      <c r="Q34" s="205"/>
      <c r="R34" s="205"/>
      <c r="S34" s="205"/>
      <c r="T34" s="205"/>
      <c r="U34" s="205"/>
      <c r="V34" s="205"/>
      <c r="W34" s="122"/>
      <c r="X34" s="122"/>
      <c r="Y34" s="122"/>
      <c r="Z34" s="122"/>
      <c r="AA34" s="122"/>
      <c r="AB34" s="122"/>
      <c r="AC34" s="205"/>
      <c r="AD34" s="205"/>
      <c r="AE34" s="205"/>
      <c r="AF34" s="208"/>
      <c r="AG34" s="208"/>
      <c r="AH34" s="208"/>
      <c r="AI34" s="208"/>
      <c r="AJ34" s="208"/>
      <c r="AK34" s="191"/>
      <c r="AL34" s="192"/>
      <c r="AM34" s="192"/>
      <c r="AN34" s="192"/>
      <c r="AO34" s="192"/>
      <c r="AP34" s="193"/>
      <c r="AQ34" s="197"/>
      <c r="AR34" s="197"/>
      <c r="AS34" s="197"/>
      <c r="AT34" s="197"/>
      <c r="AU34" s="199"/>
      <c r="AV34" s="223"/>
      <c r="AW34" s="224"/>
    </row>
    <row r="35" spans="1:49" ht="15" customHeight="1" thickBot="1" x14ac:dyDescent="0.25">
      <c r="A35" s="202"/>
      <c r="B35" s="204"/>
      <c r="C35" s="204"/>
      <c r="D35" s="204"/>
      <c r="E35" s="204"/>
      <c r="F35" s="206"/>
      <c r="G35" s="206"/>
      <c r="H35" s="207"/>
      <c r="I35" s="207"/>
      <c r="J35" s="207"/>
      <c r="K35" s="207"/>
      <c r="L35" s="207"/>
      <c r="M35" s="207"/>
      <c r="N35" s="207"/>
      <c r="O35" s="207"/>
      <c r="P35" s="206"/>
      <c r="Q35" s="206"/>
      <c r="R35" s="206"/>
      <c r="S35" s="206"/>
      <c r="T35" s="206"/>
      <c r="U35" s="206"/>
      <c r="V35" s="206"/>
      <c r="W35" s="207"/>
      <c r="X35" s="207"/>
      <c r="Y35" s="207"/>
      <c r="Z35" s="207"/>
      <c r="AA35" s="207"/>
      <c r="AB35" s="207"/>
      <c r="AC35" s="206"/>
      <c r="AD35" s="206"/>
      <c r="AE35" s="206"/>
      <c r="AF35" s="209"/>
      <c r="AG35" s="209"/>
      <c r="AH35" s="209"/>
      <c r="AI35" s="209"/>
      <c r="AJ35" s="209"/>
      <c r="AK35" s="194"/>
      <c r="AL35" s="195"/>
      <c r="AM35" s="195"/>
      <c r="AN35" s="195"/>
      <c r="AO35" s="195"/>
      <c r="AP35" s="196"/>
      <c r="AQ35" s="198"/>
      <c r="AR35" s="198"/>
      <c r="AS35" s="198"/>
      <c r="AT35" s="198"/>
      <c r="AU35" s="200"/>
      <c r="AV35" s="225"/>
      <c r="AW35" s="226"/>
    </row>
    <row r="36" spans="1:49" ht="9.75" customHeight="1" x14ac:dyDescent="0.2">
      <c r="A36" s="42"/>
      <c r="B36" s="43"/>
      <c r="C36" s="43"/>
      <c r="D36" s="43"/>
      <c r="E36" s="43"/>
      <c r="F36" s="42"/>
      <c r="G36" s="42"/>
      <c r="H36" s="44"/>
      <c r="I36" s="44"/>
      <c r="J36" s="44"/>
      <c r="K36" s="44"/>
      <c r="L36" s="44"/>
      <c r="M36" s="44"/>
      <c r="N36" s="44"/>
      <c r="O36" s="44"/>
      <c r="P36" s="42"/>
      <c r="Q36" s="42"/>
      <c r="R36" s="42"/>
      <c r="S36" s="42"/>
      <c r="T36" s="42"/>
      <c r="U36" s="42"/>
      <c r="V36" s="42"/>
      <c r="W36" s="44"/>
      <c r="X36" s="44"/>
      <c r="Y36" s="44"/>
      <c r="Z36" s="44"/>
      <c r="AA36" s="44"/>
      <c r="AB36" s="44"/>
      <c r="AC36" s="42"/>
      <c r="AD36" s="42"/>
      <c r="AE36" s="42"/>
      <c r="AF36" s="45"/>
      <c r="AG36" s="45"/>
      <c r="AH36" s="45"/>
      <c r="AI36" s="45"/>
      <c r="AJ36" s="45"/>
      <c r="AK36" s="41"/>
      <c r="AL36" s="41"/>
      <c r="AM36" s="41"/>
      <c r="AN36" s="41"/>
      <c r="AO36" s="41"/>
      <c r="AP36" s="41"/>
      <c r="AQ36" s="46"/>
      <c r="AR36" s="46"/>
      <c r="AS36" s="46"/>
      <c r="AT36" s="46"/>
      <c r="AU36" s="47"/>
      <c r="AV36" s="48"/>
      <c r="AW36" s="48"/>
    </row>
    <row r="37" spans="1:49" ht="23.25" customHeight="1" x14ac:dyDescent="0.2">
      <c r="A37" s="227" t="s">
        <v>0</v>
      </c>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row>
    <row r="38" spans="1:49" ht="3" customHeight="1" x14ac:dyDescent="0.2"/>
    <row r="39" spans="1:49" ht="409.5" customHeight="1" x14ac:dyDescent="0.2">
      <c r="A39" s="228" t="s">
        <v>67</v>
      </c>
      <c r="B39" s="229"/>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row>
    <row r="40" spans="1:49" ht="14.25" x14ac:dyDescent="0.2">
      <c r="A40" s="222" t="s">
        <v>19</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row>
    <row r="41" spans="1:49" ht="14.25" x14ac:dyDescent="0.2">
      <c r="A41" s="176" t="s">
        <v>65</v>
      </c>
      <c r="B41" s="176"/>
      <c r="C41" s="176"/>
      <c r="D41" s="177" t="s">
        <v>60</v>
      </c>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row>
    <row r="42" spans="1:49" ht="14.25" x14ac:dyDescent="0.2">
      <c r="A42" s="176" t="s">
        <v>66</v>
      </c>
      <c r="B42" s="176"/>
      <c r="C42" s="176"/>
      <c r="D42" s="177" t="s">
        <v>61</v>
      </c>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row>
    <row r="43" spans="1:49" ht="1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1:49"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1:49"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row r="48" spans="1:49"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row>
  </sheetData>
  <mergeCells count="232">
    <mergeCell ref="D42:AW42"/>
    <mergeCell ref="A37:AW37"/>
    <mergeCell ref="A39:AW39"/>
    <mergeCell ref="A40:AW40"/>
    <mergeCell ref="AF33:AJ35"/>
    <mergeCell ref="A33:A35"/>
    <mergeCell ref="F11:G11"/>
    <mergeCell ref="Q11:S11"/>
    <mergeCell ref="X11:Y11"/>
    <mergeCell ref="AC11:AD11"/>
    <mergeCell ref="AF11:AG11"/>
    <mergeCell ref="AV11:AW11"/>
    <mergeCell ref="AK11:AP11"/>
    <mergeCell ref="B25:E25"/>
    <mergeCell ref="F25:K25"/>
    <mergeCell ref="L25:N25"/>
    <mergeCell ref="P33:V35"/>
    <mergeCell ref="W33:AB35"/>
    <mergeCell ref="F33:G35"/>
    <mergeCell ref="H33:K35"/>
    <mergeCell ref="F28:G28"/>
    <mergeCell ref="B26:E26"/>
    <mergeCell ref="F26:K26"/>
    <mergeCell ref="Q27:S27"/>
    <mergeCell ref="A5:AW6"/>
    <mergeCell ref="A3:AW4"/>
    <mergeCell ref="D41:AW41"/>
    <mergeCell ref="A41:C41"/>
    <mergeCell ref="A42:C42"/>
    <mergeCell ref="F27:G27"/>
    <mergeCell ref="A1:B1"/>
    <mergeCell ref="A2:B2"/>
    <mergeCell ref="D1:AW1"/>
    <mergeCell ref="D2:AW2"/>
    <mergeCell ref="F10:G10"/>
    <mergeCell ref="Q10:S10"/>
    <mergeCell ref="X10:Y10"/>
    <mergeCell ref="AC10:AD10"/>
    <mergeCell ref="AQ9:AT9"/>
    <mergeCell ref="AV9:AW9"/>
    <mergeCell ref="A23:AW24"/>
    <mergeCell ref="A30:AW31"/>
    <mergeCell ref="AC25:AE25"/>
    <mergeCell ref="AF25:AJ25"/>
    <mergeCell ref="AK25:AP25"/>
    <mergeCell ref="AQ25:AW25"/>
    <mergeCell ref="O25:P25"/>
    <mergeCell ref="Q25:S25"/>
    <mergeCell ref="B32:E32"/>
    <mergeCell ref="B33:E35"/>
    <mergeCell ref="F32:G32"/>
    <mergeCell ref="H32:K32"/>
    <mergeCell ref="AQ33:AT35"/>
    <mergeCell ref="L33:O35"/>
    <mergeCell ref="AK29:AP29"/>
    <mergeCell ref="AK33:AP35"/>
    <mergeCell ref="AQ32:AW32"/>
    <mergeCell ref="AU33:AU35"/>
    <mergeCell ref="AV33:AW35"/>
    <mergeCell ref="L26:N26"/>
    <mergeCell ref="O26:P26"/>
    <mergeCell ref="AC33:AE35"/>
    <mergeCell ref="Q28:S28"/>
    <mergeCell ref="X28:Y28"/>
    <mergeCell ref="AC28:AD28"/>
    <mergeCell ref="X29:Y29"/>
    <mergeCell ref="F29:G29"/>
    <mergeCell ref="AC29:AD29"/>
    <mergeCell ref="Q26:S26"/>
    <mergeCell ref="T26:W26"/>
    <mergeCell ref="X26:AB26"/>
    <mergeCell ref="X27:Y27"/>
    <mergeCell ref="Q29:S29"/>
    <mergeCell ref="AC26:AE26"/>
    <mergeCell ref="AC32:AE32"/>
    <mergeCell ref="W32:AB32"/>
    <mergeCell ref="P32:V32"/>
    <mergeCell ref="L32:O32"/>
    <mergeCell ref="AV27:AW27"/>
    <mergeCell ref="AV28:AW28"/>
    <mergeCell ref="AV29:AW29"/>
    <mergeCell ref="AQ29:AR29"/>
    <mergeCell ref="AK28:AP28"/>
    <mergeCell ref="AV20:AW20"/>
    <mergeCell ref="AQ21:AT21"/>
    <mergeCell ref="AV21:AW21"/>
    <mergeCell ref="AV26:AW26"/>
    <mergeCell ref="AF26:AJ26"/>
    <mergeCell ref="AK26:AP26"/>
    <mergeCell ref="AK27:AP27"/>
    <mergeCell ref="AK32:AP32"/>
    <mergeCell ref="AQ26:AT26"/>
    <mergeCell ref="AF28:AG28"/>
    <mergeCell ref="AF29:AG29"/>
    <mergeCell ref="AF32:AJ32"/>
    <mergeCell ref="AF27:AG27"/>
    <mergeCell ref="AQ28:AR28"/>
    <mergeCell ref="AQ27:AR27"/>
    <mergeCell ref="AV18:AW18"/>
    <mergeCell ref="AQ19:AT19"/>
    <mergeCell ref="AV19:AW19"/>
    <mergeCell ref="AK18:AP18"/>
    <mergeCell ref="AQ18:AT18"/>
    <mergeCell ref="AC17:AE17"/>
    <mergeCell ref="AF17:AJ17"/>
    <mergeCell ref="AF21:AJ21"/>
    <mergeCell ref="AK21:AP21"/>
    <mergeCell ref="AC20:AE20"/>
    <mergeCell ref="AF20:AJ20"/>
    <mergeCell ref="AK20:AP20"/>
    <mergeCell ref="AQ20:AT20"/>
    <mergeCell ref="AK17:AP17"/>
    <mergeCell ref="AC18:AE18"/>
    <mergeCell ref="AF18:AJ18"/>
    <mergeCell ref="AC19:AE19"/>
    <mergeCell ref="AF19:AJ19"/>
    <mergeCell ref="AK19:AP19"/>
    <mergeCell ref="AV14:AW14"/>
    <mergeCell ref="AQ15:AT15"/>
    <mergeCell ref="AV15:AW15"/>
    <mergeCell ref="AQ16:AT16"/>
    <mergeCell ref="AV16:AW16"/>
    <mergeCell ref="AQ17:AT17"/>
    <mergeCell ref="AV17:AW17"/>
    <mergeCell ref="AV8:AW8"/>
    <mergeCell ref="AQ7:AW7"/>
    <mergeCell ref="AV12:AW12"/>
    <mergeCell ref="AV13:AW13"/>
    <mergeCell ref="AV10:AW10"/>
    <mergeCell ref="AQ10:AR10"/>
    <mergeCell ref="AQ8:AT8"/>
    <mergeCell ref="AQ14:AT14"/>
    <mergeCell ref="AQ12:AT12"/>
    <mergeCell ref="AQ11:AR11"/>
    <mergeCell ref="AQ13:AT13"/>
    <mergeCell ref="AC7:AE7"/>
    <mergeCell ref="X7:AB7"/>
    <mergeCell ref="AF7:AJ7"/>
    <mergeCell ref="T9:W9"/>
    <mergeCell ref="X13:AB13"/>
    <mergeCell ref="AC12:AE12"/>
    <mergeCell ref="AF12:AJ12"/>
    <mergeCell ref="AK7:AP7"/>
    <mergeCell ref="AK10:AP10"/>
    <mergeCell ref="AC8:AE8"/>
    <mergeCell ref="AF8:AJ8"/>
    <mergeCell ref="AK9:AP9"/>
    <mergeCell ref="T12:W12"/>
    <mergeCell ref="X12:AB12"/>
    <mergeCell ref="T13:W13"/>
    <mergeCell ref="AF10:AG10"/>
    <mergeCell ref="X9:AB9"/>
    <mergeCell ref="AC9:AE9"/>
    <mergeCell ref="AF9:AJ9"/>
    <mergeCell ref="AK8:AP8"/>
    <mergeCell ref="T8:W8"/>
    <mergeCell ref="X8:AB8"/>
    <mergeCell ref="T7:W7"/>
    <mergeCell ref="AK15:AP15"/>
    <mergeCell ref="AK16:AP16"/>
    <mergeCell ref="AF16:AJ16"/>
    <mergeCell ref="AF15:AJ15"/>
    <mergeCell ref="AC15:AE15"/>
    <mergeCell ref="AC14:AE14"/>
    <mergeCell ref="AF14:AJ14"/>
    <mergeCell ref="AF13:AJ13"/>
    <mergeCell ref="AK12:AP12"/>
    <mergeCell ref="AK13:AP13"/>
    <mergeCell ref="AK14:AP14"/>
    <mergeCell ref="AC16:AE16"/>
    <mergeCell ref="L7:N7"/>
    <mergeCell ref="O7:P7"/>
    <mergeCell ref="Q7:S7"/>
    <mergeCell ref="L8:N8"/>
    <mergeCell ref="Q8:S8"/>
    <mergeCell ref="F19:K19"/>
    <mergeCell ref="Q9:S9"/>
    <mergeCell ref="F12:K12"/>
    <mergeCell ref="F13:K13"/>
    <mergeCell ref="F14:K14"/>
    <mergeCell ref="F15:K15"/>
    <mergeCell ref="L14:N14"/>
    <mergeCell ref="L15:N15"/>
    <mergeCell ref="Q15:S15"/>
    <mergeCell ref="L17:N17"/>
    <mergeCell ref="Q17:S17"/>
    <mergeCell ref="L19:N19"/>
    <mergeCell ref="Q19:S19"/>
    <mergeCell ref="L18:N18"/>
    <mergeCell ref="Q18:S18"/>
    <mergeCell ref="X20:AB20"/>
    <mergeCell ref="L21:N21"/>
    <mergeCell ref="T21:W21"/>
    <mergeCell ref="F18:K18"/>
    <mergeCell ref="Q21:S21"/>
    <mergeCell ref="L9:N9"/>
    <mergeCell ref="F16:K16"/>
    <mergeCell ref="F17:K17"/>
    <mergeCell ref="T15:W15"/>
    <mergeCell ref="X15:AB15"/>
    <mergeCell ref="T19:W19"/>
    <mergeCell ref="X19:AB19"/>
    <mergeCell ref="T18:W18"/>
    <mergeCell ref="X18:AB18"/>
    <mergeCell ref="T17:W17"/>
    <mergeCell ref="X17:AB17"/>
    <mergeCell ref="X14:AB14"/>
    <mergeCell ref="X16:AB16"/>
    <mergeCell ref="T25:W25"/>
    <mergeCell ref="X25:AB25"/>
    <mergeCell ref="AC27:AD27"/>
    <mergeCell ref="F8:K8"/>
    <mergeCell ref="AC13:AE13"/>
    <mergeCell ref="B7:E7"/>
    <mergeCell ref="F7:K7"/>
    <mergeCell ref="F9:K9"/>
    <mergeCell ref="AC21:AE21"/>
    <mergeCell ref="F20:K20"/>
    <mergeCell ref="F21:K21"/>
    <mergeCell ref="X21:AB21"/>
    <mergeCell ref="L13:N13"/>
    <mergeCell ref="Q13:S13"/>
    <mergeCell ref="L12:N12"/>
    <mergeCell ref="Q12:S12"/>
    <mergeCell ref="Q14:S14"/>
    <mergeCell ref="T14:W14"/>
    <mergeCell ref="L16:N16"/>
    <mergeCell ref="Q16:S16"/>
    <mergeCell ref="T16:W16"/>
    <mergeCell ref="L20:N20"/>
    <mergeCell ref="Q20:S20"/>
    <mergeCell ref="T20:W20"/>
  </mergeCells>
  <phoneticPr fontId="4" type="noConversion"/>
  <pageMargins left="0.4" right="0.36" top="0.3" bottom="1" header="0.17" footer="0.5"/>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workbookViewId="0">
      <selection activeCell="A23" sqref="A23:AW24"/>
    </sheetView>
  </sheetViews>
  <sheetFormatPr defaultRowHeight="12.75" x14ac:dyDescent="0.2"/>
  <sheetData>
    <row r="1" spans="1:49" x14ac:dyDescent="0.2">
      <c r="A1" s="127" t="s">
        <v>20</v>
      </c>
      <c r="B1" s="127"/>
      <c r="C1" s="28" t="s">
        <v>37</v>
      </c>
      <c r="D1" s="127" t="s">
        <v>38</v>
      </c>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row>
    <row r="2" spans="1:49" x14ac:dyDescent="0.2">
      <c r="A2" s="127" t="s">
        <v>21</v>
      </c>
      <c r="B2" s="127"/>
      <c r="C2" s="28" t="s">
        <v>37</v>
      </c>
      <c r="D2" s="127" t="s">
        <v>39</v>
      </c>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row>
    <row r="3" spans="1:49" x14ac:dyDescent="0.2">
      <c r="A3" s="128" t="s">
        <v>57</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row>
    <row r="4" spans="1:49"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row>
    <row r="5" spans="1:49" x14ac:dyDescent="0.2">
      <c r="A5" s="129" t="s">
        <v>17</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row>
    <row r="6" spans="1:49" ht="13.5" thickBot="1" x14ac:dyDescent="0.25">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row>
    <row r="7" spans="1:49" x14ac:dyDescent="0.2">
      <c r="A7" s="20" t="s">
        <v>56</v>
      </c>
      <c r="B7" s="126" t="s">
        <v>1</v>
      </c>
      <c r="C7" s="126"/>
      <c r="D7" s="126"/>
      <c r="E7" s="126"/>
      <c r="F7" s="126" t="s">
        <v>2</v>
      </c>
      <c r="G7" s="126"/>
      <c r="H7" s="126"/>
      <c r="I7" s="126"/>
      <c r="J7" s="126"/>
      <c r="K7" s="126"/>
      <c r="L7" s="126" t="s">
        <v>35</v>
      </c>
      <c r="M7" s="126"/>
      <c r="N7" s="126"/>
      <c r="O7" s="126" t="s">
        <v>6</v>
      </c>
      <c r="P7" s="126"/>
      <c r="Q7" s="126" t="s">
        <v>7</v>
      </c>
      <c r="R7" s="126"/>
      <c r="S7" s="126"/>
      <c r="T7" s="126" t="s">
        <v>8</v>
      </c>
      <c r="U7" s="126"/>
      <c r="V7" s="126"/>
      <c r="W7" s="126"/>
      <c r="X7" s="126" t="s">
        <v>9</v>
      </c>
      <c r="Y7" s="126"/>
      <c r="Z7" s="126"/>
      <c r="AA7" s="126"/>
      <c r="AB7" s="126"/>
      <c r="AC7" s="130" t="s">
        <v>10</v>
      </c>
      <c r="AD7" s="126"/>
      <c r="AE7" s="126"/>
      <c r="AF7" s="130" t="s">
        <v>11</v>
      </c>
      <c r="AG7" s="126"/>
      <c r="AH7" s="126"/>
      <c r="AI7" s="126"/>
      <c r="AJ7" s="126"/>
      <c r="AK7" s="131" t="s">
        <v>12</v>
      </c>
      <c r="AL7" s="131"/>
      <c r="AM7" s="131"/>
      <c r="AN7" s="131"/>
      <c r="AO7" s="131"/>
      <c r="AP7" s="131"/>
      <c r="AQ7" s="131" t="s">
        <v>13</v>
      </c>
      <c r="AR7" s="132"/>
      <c r="AS7" s="132"/>
      <c r="AT7" s="132"/>
      <c r="AU7" s="132"/>
      <c r="AV7" s="132"/>
      <c r="AW7" s="133"/>
    </row>
    <row r="8" spans="1:49" ht="15" x14ac:dyDescent="0.25">
      <c r="A8" s="21">
        <v>1</v>
      </c>
      <c r="B8" s="32">
        <v>33100111611</v>
      </c>
      <c r="C8" s="16">
        <v>33100107106</v>
      </c>
      <c r="D8" s="32"/>
      <c r="E8" s="32">
        <v>33100111611</v>
      </c>
      <c r="F8" s="136" t="s">
        <v>41</v>
      </c>
      <c r="G8" s="136"/>
      <c r="H8" s="136"/>
      <c r="I8" s="136"/>
      <c r="J8" s="136"/>
      <c r="K8" s="136"/>
      <c r="L8" s="137" t="s">
        <v>4</v>
      </c>
      <c r="M8" s="138"/>
      <c r="N8" s="138"/>
      <c r="O8" s="17" t="s">
        <v>4</v>
      </c>
      <c r="P8" s="33" t="s">
        <v>4</v>
      </c>
      <c r="Q8" s="138">
        <v>338</v>
      </c>
      <c r="R8" s="138"/>
      <c r="S8" s="138"/>
      <c r="T8" s="138" t="str">
        <f>[1]Sayfa1!G6</f>
        <v>Tarla</v>
      </c>
      <c r="U8" s="138"/>
      <c r="V8" s="138"/>
      <c r="W8" s="138"/>
      <c r="X8" s="139" t="s">
        <v>50</v>
      </c>
      <c r="Y8" s="139"/>
      <c r="Z8" s="139"/>
      <c r="AA8" s="139"/>
      <c r="AB8" s="139"/>
      <c r="AC8" s="140" t="str">
        <f>[1]Sayfa1!I6</f>
        <v>Tam</v>
      </c>
      <c r="AD8" s="138"/>
      <c r="AE8" s="138"/>
      <c r="AF8" s="141">
        <v>10000</v>
      </c>
      <c r="AG8" s="142"/>
      <c r="AH8" s="142"/>
      <c r="AI8" s="142"/>
      <c r="AJ8" s="142"/>
      <c r="AK8" s="141">
        <f>AF8*30/100</f>
        <v>3000</v>
      </c>
      <c r="AL8" s="143"/>
      <c r="AM8" s="143"/>
      <c r="AN8" s="143"/>
      <c r="AO8" s="143"/>
      <c r="AP8" s="143"/>
      <c r="AQ8" s="144">
        <v>39841</v>
      </c>
      <c r="AR8" s="145"/>
      <c r="AS8" s="145"/>
      <c r="AT8" s="145"/>
      <c r="AU8" s="6" t="s">
        <v>58</v>
      </c>
      <c r="AV8" s="134">
        <v>0.375</v>
      </c>
      <c r="AW8" s="135"/>
    </row>
    <row r="9" spans="1:49" ht="15" x14ac:dyDescent="0.25">
      <c r="A9" s="21">
        <v>2</v>
      </c>
      <c r="B9" s="32">
        <v>33100108571</v>
      </c>
      <c r="C9" s="16">
        <v>33100108571</v>
      </c>
      <c r="D9" s="32">
        <v>33100108571</v>
      </c>
      <c r="E9" s="32">
        <v>33100108571</v>
      </c>
      <c r="F9" s="136" t="str">
        <f>[1]Sayfa1!C7</f>
        <v>Dorak</v>
      </c>
      <c r="G9" s="136"/>
      <c r="H9" s="136"/>
      <c r="I9" s="136"/>
      <c r="J9" s="136"/>
      <c r="K9" s="136"/>
      <c r="L9" s="137" t="s">
        <v>4</v>
      </c>
      <c r="M9" s="138"/>
      <c r="N9" s="138"/>
      <c r="O9" s="17" t="s">
        <v>4</v>
      </c>
      <c r="P9" s="33" t="s">
        <v>4</v>
      </c>
      <c r="Q9" s="138">
        <f>[1]Sayfa1!F7</f>
        <v>445</v>
      </c>
      <c r="R9" s="138"/>
      <c r="S9" s="138"/>
      <c r="T9" s="138" t="str">
        <f>[1]Sayfa1!G7</f>
        <v>Tarla</v>
      </c>
      <c r="U9" s="138"/>
      <c r="V9" s="138"/>
      <c r="W9" s="138"/>
      <c r="X9" s="139" t="str">
        <f>[1]Sayfa1!H7</f>
        <v>8.500,00 m²</v>
      </c>
      <c r="Y9" s="139"/>
      <c r="Z9" s="139"/>
      <c r="AA9" s="139"/>
      <c r="AB9" s="139"/>
      <c r="AC9" s="140" t="str">
        <f>[1]Sayfa1!I7</f>
        <v>Tam</v>
      </c>
      <c r="AD9" s="138"/>
      <c r="AE9" s="138"/>
      <c r="AF9" s="141">
        <v>18000</v>
      </c>
      <c r="AG9" s="142"/>
      <c r="AH9" s="142"/>
      <c r="AI9" s="142"/>
      <c r="AJ9" s="142"/>
      <c r="AK9" s="141">
        <f t="shared" ref="AK9:AK21" si="0">AF9*30/100</f>
        <v>5400</v>
      </c>
      <c r="AL9" s="143"/>
      <c r="AM9" s="143"/>
      <c r="AN9" s="143"/>
      <c r="AO9" s="143"/>
      <c r="AP9" s="143"/>
      <c r="AQ9" s="144">
        <v>39841</v>
      </c>
      <c r="AR9" s="145"/>
      <c r="AS9" s="145"/>
      <c r="AT9" s="145"/>
      <c r="AU9" s="6" t="s">
        <v>58</v>
      </c>
      <c r="AV9" s="146">
        <v>0.38541666666666669</v>
      </c>
      <c r="AW9" s="147"/>
    </row>
    <row r="10" spans="1:49" ht="15" x14ac:dyDescent="0.25">
      <c r="A10" s="21">
        <v>3</v>
      </c>
      <c r="B10" s="32"/>
      <c r="C10" s="16">
        <v>33100108570</v>
      </c>
      <c r="D10" s="32" t="s">
        <v>51</v>
      </c>
      <c r="E10" s="32"/>
      <c r="F10" s="148" t="s">
        <v>3</v>
      </c>
      <c r="G10" s="149"/>
      <c r="H10" s="31"/>
      <c r="I10" s="31"/>
      <c r="J10" s="31"/>
      <c r="K10" s="31"/>
      <c r="L10" s="17"/>
      <c r="M10" s="16"/>
      <c r="N10" s="16"/>
      <c r="O10" s="17"/>
      <c r="P10" s="33"/>
      <c r="Q10" s="150">
        <v>444</v>
      </c>
      <c r="R10" s="145"/>
      <c r="S10" s="151"/>
      <c r="T10" s="16" t="s">
        <v>14</v>
      </c>
      <c r="U10" s="16"/>
      <c r="V10" s="16"/>
      <c r="W10" s="16"/>
      <c r="X10" s="152" t="s">
        <v>52</v>
      </c>
      <c r="Y10" s="153"/>
      <c r="Z10" s="5"/>
      <c r="AA10" s="5"/>
      <c r="AB10" s="5"/>
      <c r="AC10" s="154" t="s">
        <v>16</v>
      </c>
      <c r="AD10" s="155"/>
      <c r="AE10" s="16"/>
      <c r="AF10" s="156">
        <v>1700</v>
      </c>
      <c r="AG10" s="157"/>
      <c r="AH10" s="29"/>
      <c r="AI10" s="29"/>
      <c r="AJ10" s="29"/>
      <c r="AK10" s="141">
        <f t="shared" si="0"/>
        <v>510</v>
      </c>
      <c r="AL10" s="143"/>
      <c r="AM10" s="143"/>
      <c r="AN10" s="143"/>
      <c r="AO10" s="143"/>
      <c r="AP10" s="143"/>
      <c r="AQ10" s="144">
        <v>39841</v>
      </c>
      <c r="AR10" s="158"/>
      <c r="AS10" s="15"/>
      <c r="AT10" s="15"/>
      <c r="AU10" s="6" t="s">
        <v>58</v>
      </c>
      <c r="AV10" s="134">
        <v>0.39583333333333331</v>
      </c>
      <c r="AW10" s="135"/>
    </row>
    <row r="11" spans="1:49" ht="15" x14ac:dyDescent="0.25">
      <c r="A11" s="21">
        <v>4</v>
      </c>
      <c r="B11" s="32"/>
      <c r="C11" s="16">
        <v>33100102882</v>
      </c>
      <c r="D11" s="32"/>
      <c r="E11" s="32"/>
      <c r="F11" s="148" t="s">
        <v>53</v>
      </c>
      <c r="G11" s="149"/>
      <c r="H11" s="31"/>
      <c r="I11" s="31"/>
      <c r="J11" s="31"/>
      <c r="K11" s="31"/>
      <c r="L11" s="18" t="s">
        <v>54</v>
      </c>
      <c r="M11" s="16"/>
      <c r="N11" s="16"/>
      <c r="O11" s="17"/>
      <c r="P11" s="33"/>
      <c r="Q11" s="150">
        <v>411</v>
      </c>
      <c r="R11" s="145"/>
      <c r="S11" s="151"/>
      <c r="T11" s="16" t="s">
        <v>14</v>
      </c>
      <c r="U11" s="16"/>
      <c r="V11" s="16"/>
      <c r="W11" s="16"/>
      <c r="X11" s="152" t="s">
        <v>55</v>
      </c>
      <c r="Y11" s="153"/>
      <c r="Z11" s="5"/>
      <c r="AA11" s="5"/>
      <c r="AB11" s="5"/>
      <c r="AC11" s="154" t="s">
        <v>16</v>
      </c>
      <c r="AD11" s="155"/>
      <c r="AE11" s="16"/>
      <c r="AF11" s="156">
        <v>4000</v>
      </c>
      <c r="AG11" s="157"/>
      <c r="AH11" s="29"/>
      <c r="AI11" s="29"/>
      <c r="AJ11" s="29"/>
      <c r="AK11" s="141">
        <f t="shared" si="0"/>
        <v>1200</v>
      </c>
      <c r="AL11" s="143"/>
      <c r="AM11" s="143"/>
      <c r="AN11" s="143"/>
      <c r="AO11" s="143"/>
      <c r="AP11" s="143"/>
      <c r="AQ11" s="144">
        <v>39841</v>
      </c>
      <c r="AR11" s="158"/>
      <c r="AS11" s="15"/>
      <c r="AT11" s="15"/>
      <c r="AU11" s="6" t="s">
        <v>58</v>
      </c>
      <c r="AV11" s="134">
        <v>0.40625</v>
      </c>
      <c r="AW11" s="135"/>
    </row>
    <row r="12" spans="1:49" ht="15" x14ac:dyDescent="0.25">
      <c r="A12" s="21">
        <v>5</v>
      </c>
      <c r="B12" s="32">
        <v>33100103007</v>
      </c>
      <c r="C12" s="16">
        <v>33100103007</v>
      </c>
      <c r="D12" s="32">
        <v>33100103007</v>
      </c>
      <c r="E12" s="32">
        <v>33100103007</v>
      </c>
      <c r="F12" s="136" t="str">
        <f>[1]Sayfa1!C8</f>
        <v>Çukurbağ</v>
      </c>
      <c r="G12" s="136"/>
      <c r="H12" s="136"/>
      <c r="I12" s="136"/>
      <c r="J12" s="136"/>
      <c r="K12" s="136"/>
      <c r="L12" s="138" t="s">
        <v>5</v>
      </c>
      <c r="M12" s="138"/>
      <c r="N12" s="138"/>
      <c r="O12" s="16">
        <v>107</v>
      </c>
      <c r="P12" s="32">
        <v>107</v>
      </c>
      <c r="Q12" s="138">
        <f>[1]Sayfa1!F8</f>
        <v>70</v>
      </c>
      <c r="R12" s="138"/>
      <c r="S12" s="138"/>
      <c r="T12" s="138" t="s">
        <v>40</v>
      </c>
      <c r="U12" s="138"/>
      <c r="V12" s="138"/>
      <c r="W12" s="138"/>
      <c r="X12" s="139" t="str">
        <f>[1]Sayfa1!H8</f>
        <v>7.662,08 m²</v>
      </c>
      <c r="Y12" s="139"/>
      <c r="Z12" s="139"/>
      <c r="AA12" s="139"/>
      <c r="AB12" s="139"/>
      <c r="AC12" s="140" t="str">
        <f>[1]Sayfa1!I8</f>
        <v>Tam</v>
      </c>
      <c r="AD12" s="138"/>
      <c r="AE12" s="138"/>
      <c r="AF12" s="141">
        <v>70000</v>
      </c>
      <c r="AG12" s="142"/>
      <c r="AH12" s="142"/>
      <c r="AI12" s="142"/>
      <c r="AJ12" s="142"/>
      <c r="AK12" s="141">
        <f t="shared" si="0"/>
        <v>21000</v>
      </c>
      <c r="AL12" s="143"/>
      <c r="AM12" s="143"/>
      <c r="AN12" s="143"/>
      <c r="AO12" s="143"/>
      <c r="AP12" s="143"/>
      <c r="AQ12" s="144">
        <v>39841</v>
      </c>
      <c r="AR12" s="145"/>
      <c r="AS12" s="145"/>
      <c r="AT12" s="145"/>
      <c r="AU12" s="6" t="s">
        <v>58</v>
      </c>
      <c r="AV12" s="134">
        <v>0.41666666666666669</v>
      </c>
      <c r="AW12" s="135"/>
    </row>
    <row r="13" spans="1:49" ht="15" x14ac:dyDescent="0.25">
      <c r="A13" s="21">
        <v>6</v>
      </c>
      <c r="B13" s="32">
        <v>33100103015</v>
      </c>
      <c r="C13" s="16">
        <v>33100103015</v>
      </c>
      <c r="D13" s="32">
        <v>33100103015</v>
      </c>
      <c r="E13" s="32">
        <v>33100103015</v>
      </c>
      <c r="F13" s="136" t="str">
        <f>[1]Sayfa1!C9</f>
        <v>Çukurbağ</v>
      </c>
      <c r="G13" s="136"/>
      <c r="H13" s="136"/>
      <c r="I13" s="136"/>
      <c r="J13" s="136"/>
      <c r="K13" s="136"/>
      <c r="L13" s="137" t="s">
        <v>4</v>
      </c>
      <c r="M13" s="138"/>
      <c r="N13" s="138"/>
      <c r="O13" s="16">
        <v>107</v>
      </c>
      <c r="P13" s="32">
        <v>107</v>
      </c>
      <c r="Q13" s="138">
        <f>[1]Sayfa1!F9</f>
        <v>185</v>
      </c>
      <c r="R13" s="138"/>
      <c r="S13" s="138"/>
      <c r="T13" s="138" t="str">
        <f>[1]Sayfa1!G9</f>
        <v>Tarla</v>
      </c>
      <c r="U13" s="138"/>
      <c r="V13" s="138"/>
      <c r="W13" s="138"/>
      <c r="X13" s="139" t="str">
        <f>[1]Sayfa1!H9</f>
        <v>1.400,00 m²</v>
      </c>
      <c r="Y13" s="139"/>
      <c r="Z13" s="139"/>
      <c r="AA13" s="139"/>
      <c r="AB13" s="139"/>
      <c r="AC13" s="140" t="str">
        <f>[1]Sayfa1!I9</f>
        <v>Tam</v>
      </c>
      <c r="AD13" s="138"/>
      <c r="AE13" s="138"/>
      <c r="AF13" s="141">
        <v>16000</v>
      </c>
      <c r="AG13" s="142"/>
      <c r="AH13" s="142"/>
      <c r="AI13" s="142"/>
      <c r="AJ13" s="142"/>
      <c r="AK13" s="141">
        <f t="shared" si="0"/>
        <v>4800</v>
      </c>
      <c r="AL13" s="143"/>
      <c r="AM13" s="143"/>
      <c r="AN13" s="143"/>
      <c r="AO13" s="143"/>
      <c r="AP13" s="143"/>
      <c r="AQ13" s="144">
        <v>39841</v>
      </c>
      <c r="AR13" s="145"/>
      <c r="AS13" s="145"/>
      <c r="AT13" s="145"/>
      <c r="AU13" s="6" t="s">
        <v>58</v>
      </c>
      <c r="AV13" s="134">
        <v>0.42708333333333331</v>
      </c>
      <c r="AW13" s="135"/>
    </row>
    <row r="14" spans="1:49" ht="15" x14ac:dyDescent="0.25">
      <c r="A14" s="21">
        <v>7</v>
      </c>
      <c r="B14" s="32">
        <v>33100111997</v>
      </c>
      <c r="C14" s="16">
        <v>33100111997</v>
      </c>
      <c r="D14" s="32">
        <v>33100111997</v>
      </c>
      <c r="E14" s="32">
        <v>33100111997</v>
      </c>
      <c r="F14" s="136" t="str">
        <f>[1]Sayfa1!C10</f>
        <v>Panzinçukuru(Gülek)</v>
      </c>
      <c r="G14" s="136"/>
      <c r="H14" s="136"/>
      <c r="I14" s="136"/>
      <c r="J14" s="136"/>
      <c r="K14" s="136"/>
      <c r="L14" s="137" t="s">
        <v>4</v>
      </c>
      <c r="M14" s="138"/>
      <c r="N14" s="138"/>
      <c r="O14" s="16">
        <v>192</v>
      </c>
      <c r="P14" s="32">
        <v>192</v>
      </c>
      <c r="Q14" s="138">
        <f>[1]Sayfa1!F10</f>
        <v>31</v>
      </c>
      <c r="R14" s="138"/>
      <c r="S14" s="138"/>
      <c r="T14" s="138" t="str">
        <f>[1]Sayfa1!G10</f>
        <v>Arsa</v>
      </c>
      <c r="U14" s="138"/>
      <c r="V14" s="138"/>
      <c r="W14" s="138"/>
      <c r="X14" s="139" t="str">
        <f>[1]Sayfa1!H10</f>
        <v>630,00 m²</v>
      </c>
      <c r="Y14" s="139"/>
      <c r="Z14" s="139"/>
      <c r="AA14" s="139"/>
      <c r="AB14" s="139"/>
      <c r="AC14" s="140" t="str">
        <f>[1]Sayfa1!I10</f>
        <v>Tam</v>
      </c>
      <c r="AD14" s="138"/>
      <c r="AE14" s="138"/>
      <c r="AF14" s="141">
        <v>30000</v>
      </c>
      <c r="AG14" s="142"/>
      <c r="AH14" s="142"/>
      <c r="AI14" s="142"/>
      <c r="AJ14" s="142"/>
      <c r="AK14" s="141">
        <f t="shared" si="0"/>
        <v>9000</v>
      </c>
      <c r="AL14" s="143"/>
      <c r="AM14" s="143"/>
      <c r="AN14" s="143"/>
      <c r="AO14" s="143"/>
      <c r="AP14" s="143"/>
      <c r="AQ14" s="144">
        <v>39841</v>
      </c>
      <c r="AR14" s="145"/>
      <c r="AS14" s="145"/>
      <c r="AT14" s="145"/>
      <c r="AU14" s="6" t="s">
        <v>58</v>
      </c>
      <c r="AV14" s="134">
        <v>0.4375</v>
      </c>
      <c r="AW14" s="135"/>
    </row>
    <row r="15" spans="1:49" ht="15" x14ac:dyDescent="0.25">
      <c r="A15" s="21">
        <v>8</v>
      </c>
      <c r="B15" s="32">
        <v>33100111998</v>
      </c>
      <c r="C15" s="16">
        <v>33100111998</v>
      </c>
      <c r="D15" s="32">
        <v>33100111998</v>
      </c>
      <c r="E15" s="32">
        <v>33100111998</v>
      </c>
      <c r="F15" s="136" t="str">
        <f>[1]Sayfa1!C11</f>
        <v>Panzinçukuru(Gülek)</v>
      </c>
      <c r="G15" s="136"/>
      <c r="H15" s="136"/>
      <c r="I15" s="136"/>
      <c r="J15" s="136"/>
      <c r="K15" s="136"/>
      <c r="L15" s="137" t="s">
        <v>4</v>
      </c>
      <c r="M15" s="138"/>
      <c r="N15" s="138"/>
      <c r="O15" s="16">
        <v>192</v>
      </c>
      <c r="P15" s="32">
        <v>192</v>
      </c>
      <c r="Q15" s="138">
        <f>[1]Sayfa1!F11</f>
        <v>32</v>
      </c>
      <c r="R15" s="138"/>
      <c r="S15" s="138"/>
      <c r="T15" s="138" t="str">
        <f>[1]Sayfa1!G11</f>
        <v>Arsa</v>
      </c>
      <c r="U15" s="138"/>
      <c r="V15" s="138"/>
      <c r="W15" s="138"/>
      <c r="X15" s="139" t="str">
        <f>[1]Sayfa1!H11</f>
        <v>630,00 m²</v>
      </c>
      <c r="Y15" s="139"/>
      <c r="Z15" s="139"/>
      <c r="AA15" s="139"/>
      <c r="AB15" s="139"/>
      <c r="AC15" s="140" t="str">
        <f>[1]Sayfa1!I11</f>
        <v>Tam</v>
      </c>
      <c r="AD15" s="138"/>
      <c r="AE15" s="138"/>
      <c r="AF15" s="141">
        <v>30000</v>
      </c>
      <c r="AG15" s="142"/>
      <c r="AH15" s="142"/>
      <c r="AI15" s="142"/>
      <c r="AJ15" s="142"/>
      <c r="AK15" s="141">
        <f t="shared" si="0"/>
        <v>9000</v>
      </c>
      <c r="AL15" s="143"/>
      <c r="AM15" s="143"/>
      <c r="AN15" s="143"/>
      <c r="AO15" s="143"/>
      <c r="AP15" s="143"/>
      <c r="AQ15" s="144">
        <v>39841</v>
      </c>
      <c r="AR15" s="145"/>
      <c r="AS15" s="145"/>
      <c r="AT15" s="145"/>
      <c r="AU15" s="6" t="s">
        <v>58</v>
      </c>
      <c r="AV15" s="134">
        <v>0.44791666666666669</v>
      </c>
      <c r="AW15" s="135"/>
    </row>
    <row r="16" spans="1:49" ht="15" x14ac:dyDescent="0.25">
      <c r="A16" s="21">
        <v>9</v>
      </c>
      <c r="B16" s="32">
        <v>33100111999</v>
      </c>
      <c r="C16" s="16">
        <v>33100111999</v>
      </c>
      <c r="D16" s="32">
        <v>33100111999</v>
      </c>
      <c r="E16" s="32">
        <v>33100111999</v>
      </c>
      <c r="F16" s="136" t="str">
        <f>[1]Sayfa1!C12</f>
        <v>Panzinçukuru(Gülek)</v>
      </c>
      <c r="G16" s="136"/>
      <c r="H16" s="136"/>
      <c r="I16" s="136"/>
      <c r="J16" s="136"/>
      <c r="K16" s="136"/>
      <c r="L16" s="137" t="s">
        <v>4</v>
      </c>
      <c r="M16" s="138"/>
      <c r="N16" s="138"/>
      <c r="O16" s="16">
        <v>192</v>
      </c>
      <c r="P16" s="32">
        <v>192</v>
      </c>
      <c r="Q16" s="138">
        <f>[1]Sayfa1!F12</f>
        <v>33</v>
      </c>
      <c r="R16" s="138"/>
      <c r="S16" s="138"/>
      <c r="T16" s="138" t="str">
        <f>[1]Sayfa1!G12</f>
        <v>Arsa</v>
      </c>
      <c r="U16" s="138"/>
      <c r="V16" s="138"/>
      <c r="W16" s="138"/>
      <c r="X16" s="139" t="str">
        <f>[1]Sayfa1!H12</f>
        <v>644,00 m²</v>
      </c>
      <c r="Y16" s="139"/>
      <c r="Z16" s="139"/>
      <c r="AA16" s="139"/>
      <c r="AB16" s="139"/>
      <c r="AC16" s="140" t="str">
        <f>[1]Sayfa1!I12</f>
        <v>Tam</v>
      </c>
      <c r="AD16" s="138"/>
      <c r="AE16" s="138"/>
      <c r="AF16" s="141">
        <v>30500</v>
      </c>
      <c r="AG16" s="142"/>
      <c r="AH16" s="142"/>
      <c r="AI16" s="142"/>
      <c r="AJ16" s="142"/>
      <c r="AK16" s="141">
        <f t="shared" si="0"/>
        <v>9150</v>
      </c>
      <c r="AL16" s="143"/>
      <c r="AM16" s="143"/>
      <c r="AN16" s="143"/>
      <c r="AO16" s="143"/>
      <c r="AP16" s="143"/>
      <c r="AQ16" s="144">
        <v>39841</v>
      </c>
      <c r="AR16" s="145"/>
      <c r="AS16" s="145"/>
      <c r="AT16" s="145"/>
      <c r="AU16" s="6" t="s">
        <v>58</v>
      </c>
      <c r="AV16" s="134">
        <v>0.45833333333333331</v>
      </c>
      <c r="AW16" s="135"/>
    </row>
    <row r="17" spans="1:49" ht="15" x14ac:dyDescent="0.25">
      <c r="A17" s="21">
        <v>10</v>
      </c>
      <c r="B17" s="32">
        <v>33100112000</v>
      </c>
      <c r="C17" s="16">
        <v>33100112000</v>
      </c>
      <c r="D17" s="32">
        <v>33100112000</v>
      </c>
      <c r="E17" s="32">
        <v>33100112000</v>
      </c>
      <c r="F17" s="136" t="str">
        <f>[1]Sayfa1!C13</f>
        <v>Panzinçukuru(Gülek)</v>
      </c>
      <c r="G17" s="136"/>
      <c r="H17" s="136"/>
      <c r="I17" s="136"/>
      <c r="J17" s="136"/>
      <c r="K17" s="136"/>
      <c r="L17" s="137" t="s">
        <v>4</v>
      </c>
      <c r="M17" s="138"/>
      <c r="N17" s="138"/>
      <c r="O17" s="16">
        <v>192</v>
      </c>
      <c r="P17" s="32">
        <v>192</v>
      </c>
      <c r="Q17" s="138">
        <f>[1]Sayfa1!F13</f>
        <v>34</v>
      </c>
      <c r="R17" s="138"/>
      <c r="S17" s="138"/>
      <c r="T17" s="138" t="str">
        <f>[1]Sayfa1!G13</f>
        <v>Arsa</v>
      </c>
      <c r="U17" s="138"/>
      <c r="V17" s="138"/>
      <c r="W17" s="138"/>
      <c r="X17" s="139" t="str">
        <f>[1]Sayfa1!H13</f>
        <v>613,00 m²</v>
      </c>
      <c r="Y17" s="139"/>
      <c r="Z17" s="139"/>
      <c r="AA17" s="139"/>
      <c r="AB17" s="139"/>
      <c r="AC17" s="140" t="str">
        <f>[1]Sayfa1!I13</f>
        <v>Tam</v>
      </c>
      <c r="AD17" s="138"/>
      <c r="AE17" s="138"/>
      <c r="AF17" s="141">
        <v>25000</v>
      </c>
      <c r="AG17" s="142"/>
      <c r="AH17" s="142"/>
      <c r="AI17" s="142"/>
      <c r="AJ17" s="142"/>
      <c r="AK17" s="141">
        <f t="shared" si="0"/>
        <v>7500</v>
      </c>
      <c r="AL17" s="143"/>
      <c r="AM17" s="143"/>
      <c r="AN17" s="143"/>
      <c r="AO17" s="143"/>
      <c r="AP17" s="143"/>
      <c r="AQ17" s="144">
        <v>39841</v>
      </c>
      <c r="AR17" s="145"/>
      <c r="AS17" s="145"/>
      <c r="AT17" s="145"/>
      <c r="AU17" s="6" t="s">
        <v>58</v>
      </c>
      <c r="AV17" s="134">
        <v>0.46875</v>
      </c>
      <c r="AW17" s="135"/>
    </row>
    <row r="18" spans="1:49" ht="15" x14ac:dyDescent="0.25">
      <c r="A18" s="21">
        <v>11</v>
      </c>
      <c r="B18" s="32">
        <v>33100111993</v>
      </c>
      <c r="C18" s="16">
        <v>33100111993</v>
      </c>
      <c r="D18" s="32">
        <v>33100111993</v>
      </c>
      <c r="E18" s="32">
        <v>33100111993</v>
      </c>
      <c r="F18" s="136" t="str">
        <f>[1]Sayfa1!C14</f>
        <v>Panzinçukuru(Gülek)</v>
      </c>
      <c r="G18" s="136"/>
      <c r="H18" s="136"/>
      <c r="I18" s="136"/>
      <c r="J18" s="136"/>
      <c r="K18" s="136"/>
      <c r="L18" s="137" t="s">
        <v>4</v>
      </c>
      <c r="M18" s="138"/>
      <c r="N18" s="138"/>
      <c r="O18" s="16">
        <v>403</v>
      </c>
      <c r="P18" s="32">
        <v>403</v>
      </c>
      <c r="Q18" s="138">
        <f>[1]Sayfa1!F14</f>
        <v>1</v>
      </c>
      <c r="R18" s="138"/>
      <c r="S18" s="138"/>
      <c r="T18" s="138" t="str">
        <f>[1]Sayfa1!G14</f>
        <v>Arsa</v>
      </c>
      <c r="U18" s="138"/>
      <c r="V18" s="138"/>
      <c r="W18" s="138"/>
      <c r="X18" s="139" t="str">
        <f>[1]Sayfa1!H14</f>
        <v>837,00 m²</v>
      </c>
      <c r="Y18" s="139"/>
      <c r="Z18" s="139"/>
      <c r="AA18" s="139"/>
      <c r="AB18" s="139"/>
      <c r="AC18" s="140" t="str">
        <f>[1]Sayfa1!I14</f>
        <v>Tam</v>
      </c>
      <c r="AD18" s="138"/>
      <c r="AE18" s="138"/>
      <c r="AF18" s="141">
        <v>40000</v>
      </c>
      <c r="AG18" s="142"/>
      <c r="AH18" s="142"/>
      <c r="AI18" s="142"/>
      <c r="AJ18" s="142"/>
      <c r="AK18" s="141">
        <f t="shared" si="0"/>
        <v>12000</v>
      </c>
      <c r="AL18" s="143"/>
      <c r="AM18" s="143"/>
      <c r="AN18" s="143"/>
      <c r="AO18" s="143"/>
      <c r="AP18" s="143"/>
      <c r="AQ18" s="144">
        <v>39841</v>
      </c>
      <c r="AR18" s="145"/>
      <c r="AS18" s="145"/>
      <c r="AT18" s="145"/>
      <c r="AU18" s="6" t="s">
        <v>58</v>
      </c>
      <c r="AV18" s="134">
        <v>0.47916666666666669</v>
      </c>
      <c r="AW18" s="135"/>
    </row>
    <row r="19" spans="1:49" ht="15" x14ac:dyDescent="0.25">
      <c r="A19" s="21">
        <v>12</v>
      </c>
      <c r="B19" s="32">
        <v>33100111994</v>
      </c>
      <c r="C19" s="16">
        <v>33100111994</v>
      </c>
      <c r="D19" s="32">
        <v>33100111994</v>
      </c>
      <c r="E19" s="32">
        <v>33100111994</v>
      </c>
      <c r="F19" s="136" t="str">
        <f>[1]Sayfa1!C15</f>
        <v>Panzinçukuru(Gülek)</v>
      </c>
      <c r="G19" s="136"/>
      <c r="H19" s="136"/>
      <c r="I19" s="136"/>
      <c r="J19" s="136"/>
      <c r="K19" s="136"/>
      <c r="L19" s="137" t="s">
        <v>4</v>
      </c>
      <c r="M19" s="138"/>
      <c r="N19" s="138"/>
      <c r="O19" s="16">
        <v>403</v>
      </c>
      <c r="P19" s="32">
        <v>403</v>
      </c>
      <c r="Q19" s="138">
        <f>[1]Sayfa1!F15</f>
        <v>2</v>
      </c>
      <c r="R19" s="138"/>
      <c r="S19" s="138"/>
      <c r="T19" s="138" t="str">
        <f>[1]Sayfa1!G15</f>
        <v>Arsa</v>
      </c>
      <c r="U19" s="138"/>
      <c r="V19" s="138"/>
      <c r="W19" s="138"/>
      <c r="X19" s="139" t="str">
        <f>[1]Sayfa1!H15</f>
        <v>742,00 m²</v>
      </c>
      <c r="Y19" s="139"/>
      <c r="Z19" s="139"/>
      <c r="AA19" s="139"/>
      <c r="AB19" s="139"/>
      <c r="AC19" s="140" t="str">
        <f>[1]Sayfa1!I15</f>
        <v>Tam</v>
      </c>
      <c r="AD19" s="138"/>
      <c r="AE19" s="138"/>
      <c r="AF19" s="141">
        <v>35500</v>
      </c>
      <c r="AG19" s="142"/>
      <c r="AH19" s="142"/>
      <c r="AI19" s="142"/>
      <c r="AJ19" s="142"/>
      <c r="AK19" s="141">
        <f t="shared" si="0"/>
        <v>10650</v>
      </c>
      <c r="AL19" s="143"/>
      <c r="AM19" s="143"/>
      <c r="AN19" s="143"/>
      <c r="AO19" s="143"/>
      <c r="AP19" s="143"/>
      <c r="AQ19" s="144">
        <v>39841</v>
      </c>
      <c r="AR19" s="145"/>
      <c r="AS19" s="145"/>
      <c r="AT19" s="145"/>
      <c r="AU19" s="6" t="s">
        <v>58</v>
      </c>
      <c r="AV19" s="134">
        <v>0.48958333333333331</v>
      </c>
      <c r="AW19" s="135"/>
    </row>
    <row r="20" spans="1:49" ht="15" x14ac:dyDescent="0.25">
      <c r="A20" s="21">
        <v>13</v>
      </c>
      <c r="B20" s="32">
        <v>33100111995</v>
      </c>
      <c r="C20" s="16">
        <v>33100111995</v>
      </c>
      <c r="D20" s="32">
        <v>33100111995</v>
      </c>
      <c r="E20" s="32">
        <v>33100111995</v>
      </c>
      <c r="F20" s="136" t="str">
        <f>[1]Sayfa1!C16</f>
        <v>Panzinçukuru(Gülek)</v>
      </c>
      <c r="G20" s="136"/>
      <c r="H20" s="136"/>
      <c r="I20" s="136"/>
      <c r="J20" s="136"/>
      <c r="K20" s="136"/>
      <c r="L20" s="137" t="s">
        <v>4</v>
      </c>
      <c r="M20" s="138"/>
      <c r="N20" s="138"/>
      <c r="O20" s="16">
        <v>403</v>
      </c>
      <c r="P20" s="32">
        <v>403</v>
      </c>
      <c r="Q20" s="138">
        <f>[1]Sayfa1!F16</f>
        <v>3</v>
      </c>
      <c r="R20" s="138"/>
      <c r="S20" s="138"/>
      <c r="T20" s="138" t="str">
        <f>[1]Sayfa1!G16</f>
        <v>Arsa</v>
      </c>
      <c r="U20" s="138"/>
      <c r="V20" s="138"/>
      <c r="W20" s="138"/>
      <c r="X20" s="139" t="str">
        <f>[1]Sayfa1!H16</f>
        <v>745,00 m²</v>
      </c>
      <c r="Y20" s="139"/>
      <c r="Z20" s="139"/>
      <c r="AA20" s="139"/>
      <c r="AB20" s="139"/>
      <c r="AC20" s="140" t="str">
        <f>[1]Sayfa1!I16</f>
        <v>Tam</v>
      </c>
      <c r="AD20" s="138"/>
      <c r="AE20" s="138"/>
      <c r="AF20" s="141">
        <v>35500</v>
      </c>
      <c r="AG20" s="142"/>
      <c r="AH20" s="142"/>
      <c r="AI20" s="142"/>
      <c r="AJ20" s="142"/>
      <c r="AK20" s="141">
        <f t="shared" si="0"/>
        <v>10650</v>
      </c>
      <c r="AL20" s="143"/>
      <c r="AM20" s="143"/>
      <c r="AN20" s="143"/>
      <c r="AO20" s="143"/>
      <c r="AP20" s="143"/>
      <c r="AQ20" s="144">
        <v>39841</v>
      </c>
      <c r="AR20" s="145"/>
      <c r="AS20" s="145"/>
      <c r="AT20" s="145"/>
      <c r="AU20" s="6" t="s">
        <v>58</v>
      </c>
      <c r="AV20" s="134">
        <v>0.5625</v>
      </c>
      <c r="AW20" s="135"/>
    </row>
    <row r="21" spans="1:49" ht="15.75" thickBot="1" x14ac:dyDescent="0.3">
      <c r="A21" s="34">
        <v>14</v>
      </c>
      <c r="B21" s="35">
        <v>33100111996</v>
      </c>
      <c r="C21" s="26">
        <v>33100111996</v>
      </c>
      <c r="D21" s="35">
        <v>33100111996</v>
      </c>
      <c r="E21" s="35">
        <v>33100111996</v>
      </c>
      <c r="F21" s="159" t="str">
        <f>[1]Sayfa1!C17</f>
        <v>Panzinçukuru(Gülek)</v>
      </c>
      <c r="G21" s="159"/>
      <c r="H21" s="159"/>
      <c r="I21" s="159"/>
      <c r="J21" s="159"/>
      <c r="K21" s="159"/>
      <c r="L21" s="160" t="s">
        <v>4</v>
      </c>
      <c r="M21" s="161"/>
      <c r="N21" s="161"/>
      <c r="O21" s="26">
        <v>403</v>
      </c>
      <c r="P21" s="35">
        <v>403</v>
      </c>
      <c r="Q21" s="161">
        <f>[1]Sayfa1!F17</f>
        <v>4</v>
      </c>
      <c r="R21" s="161"/>
      <c r="S21" s="161"/>
      <c r="T21" s="161" t="str">
        <f>[1]Sayfa1!G17</f>
        <v>Arsa</v>
      </c>
      <c r="U21" s="161"/>
      <c r="V21" s="161"/>
      <c r="W21" s="161"/>
      <c r="X21" s="162" t="str">
        <f>[1]Sayfa1!H17</f>
        <v>771,00 m²</v>
      </c>
      <c r="Y21" s="162"/>
      <c r="Z21" s="162"/>
      <c r="AA21" s="162"/>
      <c r="AB21" s="162"/>
      <c r="AC21" s="163" t="str">
        <f>[1]Sayfa1!I17</f>
        <v>Tam</v>
      </c>
      <c r="AD21" s="161"/>
      <c r="AE21" s="161"/>
      <c r="AF21" s="164">
        <v>37000</v>
      </c>
      <c r="AG21" s="165"/>
      <c r="AH21" s="165"/>
      <c r="AI21" s="165"/>
      <c r="AJ21" s="165"/>
      <c r="AK21" s="164">
        <f t="shared" si="0"/>
        <v>11100</v>
      </c>
      <c r="AL21" s="166"/>
      <c r="AM21" s="166"/>
      <c r="AN21" s="166"/>
      <c r="AO21" s="166"/>
      <c r="AP21" s="166"/>
      <c r="AQ21" s="167">
        <v>39841</v>
      </c>
      <c r="AR21" s="168"/>
      <c r="AS21" s="168"/>
      <c r="AT21" s="168"/>
      <c r="AU21" s="36" t="s">
        <v>58</v>
      </c>
      <c r="AV21" s="169">
        <v>0.57291666666666663</v>
      </c>
      <c r="AW21" s="170"/>
    </row>
    <row r="22" spans="1:49" ht="15" x14ac:dyDescent="0.25">
      <c r="A22" s="3"/>
      <c r="B22" s="2"/>
      <c r="C22" s="2"/>
      <c r="D22" s="2"/>
      <c r="E22" s="2"/>
      <c r="F22" s="7"/>
      <c r="G22" s="7"/>
      <c r="H22" s="7"/>
      <c r="I22" s="7"/>
      <c r="J22" s="7"/>
      <c r="K22" s="7"/>
      <c r="L22" s="8"/>
      <c r="M22" s="9"/>
      <c r="N22" s="9"/>
      <c r="O22" s="2"/>
      <c r="P22" s="2"/>
      <c r="Q22" s="9"/>
      <c r="R22" s="9"/>
      <c r="S22" s="9"/>
      <c r="T22" s="9"/>
      <c r="U22" s="9"/>
      <c r="V22" s="9"/>
      <c r="W22" s="9"/>
      <c r="X22" s="10"/>
      <c r="Y22" s="10"/>
      <c r="Z22" s="10"/>
      <c r="AA22" s="10"/>
      <c r="AB22" s="10"/>
      <c r="AC22" s="11"/>
      <c r="AD22" s="9"/>
      <c r="AE22" s="9"/>
      <c r="AF22" s="12"/>
      <c r="AG22" s="10"/>
      <c r="AH22" s="10"/>
      <c r="AI22" s="10"/>
      <c r="AJ22" s="10"/>
      <c r="AK22" s="12"/>
      <c r="AL22" s="12"/>
      <c r="AM22" s="12"/>
      <c r="AN22" s="12"/>
      <c r="AO22" s="12"/>
      <c r="AP22" s="12"/>
      <c r="AQ22" s="13"/>
      <c r="AR22" s="9"/>
      <c r="AS22" s="9"/>
      <c r="AT22" s="9"/>
      <c r="AU22" s="4"/>
      <c r="AV22" s="14"/>
      <c r="AW22" s="9"/>
    </row>
    <row r="23" spans="1:49" x14ac:dyDescent="0.2">
      <c r="A23" s="129" t="s">
        <v>18</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row>
    <row r="24" spans="1:49" ht="13.5" thickBot="1" x14ac:dyDescent="0.25">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row>
    <row r="25" spans="1:49" x14ac:dyDescent="0.2">
      <c r="A25" s="20"/>
      <c r="B25" s="126" t="s">
        <v>1</v>
      </c>
      <c r="C25" s="126"/>
      <c r="D25" s="126"/>
      <c r="E25" s="126"/>
      <c r="F25" s="126" t="s">
        <v>2</v>
      </c>
      <c r="G25" s="126"/>
      <c r="H25" s="126"/>
      <c r="I25" s="126"/>
      <c r="J25" s="126"/>
      <c r="K25" s="126"/>
      <c r="L25" s="126" t="s">
        <v>35</v>
      </c>
      <c r="M25" s="126"/>
      <c r="N25" s="126"/>
      <c r="O25" s="126" t="s">
        <v>6</v>
      </c>
      <c r="P25" s="126"/>
      <c r="Q25" s="126" t="s">
        <v>7</v>
      </c>
      <c r="R25" s="126"/>
      <c r="S25" s="126"/>
      <c r="T25" s="126" t="s">
        <v>8</v>
      </c>
      <c r="U25" s="126"/>
      <c r="V25" s="126"/>
      <c r="W25" s="126"/>
      <c r="X25" s="126" t="s">
        <v>9</v>
      </c>
      <c r="Y25" s="126"/>
      <c r="Z25" s="126"/>
      <c r="AA25" s="126"/>
      <c r="AB25" s="126"/>
      <c r="AC25" s="130" t="s">
        <v>10</v>
      </c>
      <c r="AD25" s="126"/>
      <c r="AE25" s="126"/>
      <c r="AF25" s="130" t="s">
        <v>11</v>
      </c>
      <c r="AG25" s="126"/>
      <c r="AH25" s="126"/>
      <c r="AI25" s="126"/>
      <c r="AJ25" s="126"/>
      <c r="AK25" s="131" t="s">
        <v>12</v>
      </c>
      <c r="AL25" s="131"/>
      <c r="AM25" s="131"/>
      <c r="AN25" s="131"/>
      <c r="AO25" s="131"/>
      <c r="AP25" s="131"/>
      <c r="AQ25" s="131" t="s">
        <v>13</v>
      </c>
      <c r="AR25" s="132"/>
      <c r="AS25" s="132"/>
      <c r="AT25" s="132"/>
      <c r="AU25" s="132"/>
      <c r="AV25" s="132"/>
      <c r="AW25" s="133"/>
    </row>
    <row r="26" spans="1:49" ht="15" x14ac:dyDescent="0.25">
      <c r="A26" s="21">
        <v>15</v>
      </c>
      <c r="B26" s="171">
        <v>33100104711</v>
      </c>
      <c r="C26" s="171"/>
      <c r="D26" s="171"/>
      <c r="E26" s="171"/>
      <c r="F26" s="136" t="str">
        <f>[1]Sayfa1!C20</f>
        <v>Karadiken</v>
      </c>
      <c r="G26" s="136"/>
      <c r="H26" s="136"/>
      <c r="I26" s="136"/>
      <c r="J26" s="136"/>
      <c r="K26" s="136"/>
      <c r="L26" s="137" t="str">
        <f>[2]Sayfa1!D20</f>
        <v>Köyönü</v>
      </c>
      <c r="M26" s="138"/>
      <c r="N26" s="138"/>
      <c r="O26" s="138" t="str">
        <f>[2]Sayfa1!E20</f>
        <v>---</v>
      </c>
      <c r="P26" s="138"/>
      <c r="Q26" s="138">
        <f>[1]Sayfa1!F20</f>
        <v>102</v>
      </c>
      <c r="R26" s="138"/>
      <c r="S26" s="138"/>
      <c r="T26" s="172" t="str">
        <f>[1]Sayfa1!G20</f>
        <v>Tarla</v>
      </c>
      <c r="U26" s="172"/>
      <c r="V26" s="172"/>
      <c r="W26" s="172"/>
      <c r="X26" s="139" t="str">
        <f>[1]Sayfa1!H20</f>
        <v>4.200,00 m²</v>
      </c>
      <c r="Y26" s="139"/>
      <c r="Z26" s="139"/>
      <c r="AA26" s="139"/>
      <c r="AB26" s="139"/>
      <c r="AC26" s="140" t="str">
        <f>[1]Sayfa1!I20</f>
        <v>Tam</v>
      </c>
      <c r="AD26" s="138"/>
      <c r="AE26" s="138"/>
      <c r="AF26" s="141">
        <v>3200</v>
      </c>
      <c r="AG26" s="142"/>
      <c r="AH26" s="142"/>
      <c r="AI26" s="142"/>
      <c r="AJ26" s="142"/>
      <c r="AK26" s="141">
        <f>AF26*30/100</f>
        <v>960</v>
      </c>
      <c r="AL26" s="141"/>
      <c r="AM26" s="141"/>
      <c r="AN26" s="141"/>
      <c r="AO26" s="141"/>
      <c r="AP26" s="141"/>
      <c r="AQ26" s="144">
        <v>39841</v>
      </c>
      <c r="AR26" s="145"/>
      <c r="AS26" s="145"/>
      <c r="AT26" s="145"/>
      <c r="AU26" s="19" t="s">
        <v>58</v>
      </c>
      <c r="AV26" s="173">
        <v>0.58333333333333337</v>
      </c>
      <c r="AW26" s="174"/>
    </row>
    <row r="27" spans="1:49" ht="15" x14ac:dyDescent="0.25">
      <c r="A27" s="21">
        <v>16</v>
      </c>
      <c r="B27" s="37"/>
      <c r="C27" s="37">
        <v>33100200676</v>
      </c>
      <c r="D27" s="37"/>
      <c r="E27" s="37"/>
      <c r="F27" s="136" t="s">
        <v>42</v>
      </c>
      <c r="G27" s="136"/>
      <c r="H27" s="31"/>
      <c r="I27" s="31"/>
      <c r="J27" s="31"/>
      <c r="K27" s="31"/>
      <c r="L27" s="17"/>
      <c r="M27" s="16"/>
      <c r="N27" s="16"/>
      <c r="O27" s="16"/>
      <c r="P27" s="16"/>
      <c r="Q27" s="138" t="s">
        <v>43</v>
      </c>
      <c r="R27" s="138"/>
      <c r="S27" s="138"/>
      <c r="T27" s="18" t="s">
        <v>44</v>
      </c>
      <c r="U27" s="18"/>
      <c r="V27" s="18"/>
      <c r="W27" s="18"/>
      <c r="X27" s="139" t="s">
        <v>45</v>
      </c>
      <c r="Y27" s="139"/>
      <c r="Z27" s="5"/>
      <c r="AA27" s="5"/>
      <c r="AB27" s="5"/>
      <c r="AC27" s="140" t="s">
        <v>16</v>
      </c>
      <c r="AD27" s="140"/>
      <c r="AE27" s="16"/>
      <c r="AF27" s="141">
        <v>860</v>
      </c>
      <c r="AG27" s="141"/>
      <c r="AH27" s="29"/>
      <c r="AI27" s="29"/>
      <c r="AJ27" s="29"/>
      <c r="AK27" s="141">
        <f>AF27*30/100</f>
        <v>258</v>
      </c>
      <c r="AL27" s="141"/>
      <c r="AM27" s="141"/>
      <c r="AN27" s="141"/>
      <c r="AO27" s="141"/>
      <c r="AP27" s="141"/>
      <c r="AQ27" s="144">
        <v>39841</v>
      </c>
      <c r="AR27" s="158"/>
      <c r="AS27" s="16"/>
      <c r="AT27" s="16"/>
      <c r="AU27" s="19" t="s">
        <v>58</v>
      </c>
      <c r="AV27" s="173">
        <v>0.59375</v>
      </c>
      <c r="AW27" s="175"/>
    </row>
    <row r="28" spans="1:49" ht="15" x14ac:dyDescent="0.25">
      <c r="A28" s="21">
        <v>17</v>
      </c>
      <c r="B28" s="37"/>
      <c r="C28" s="37">
        <v>33100200677</v>
      </c>
      <c r="D28" s="37"/>
      <c r="E28" s="37"/>
      <c r="F28" s="136" t="s">
        <v>42</v>
      </c>
      <c r="G28" s="136"/>
      <c r="H28" s="31"/>
      <c r="I28" s="31"/>
      <c r="J28" s="31"/>
      <c r="K28" s="31"/>
      <c r="L28" s="17"/>
      <c r="M28" s="16"/>
      <c r="N28" s="16"/>
      <c r="O28" s="16"/>
      <c r="P28" s="16"/>
      <c r="Q28" s="138" t="s">
        <v>43</v>
      </c>
      <c r="R28" s="138"/>
      <c r="S28" s="138"/>
      <c r="T28" s="18" t="s">
        <v>15</v>
      </c>
      <c r="U28" s="18"/>
      <c r="V28" s="18"/>
      <c r="W28" s="18"/>
      <c r="X28" s="139" t="s">
        <v>49</v>
      </c>
      <c r="Y28" s="139"/>
      <c r="Z28" s="5"/>
      <c r="AA28" s="5"/>
      <c r="AB28" s="5"/>
      <c r="AC28" s="140" t="s">
        <v>16</v>
      </c>
      <c r="AD28" s="140"/>
      <c r="AE28" s="16"/>
      <c r="AF28" s="141">
        <v>510</v>
      </c>
      <c r="AG28" s="141"/>
      <c r="AH28" s="29"/>
      <c r="AI28" s="29"/>
      <c r="AJ28" s="29"/>
      <c r="AK28" s="141">
        <f>AF28*30/100</f>
        <v>153</v>
      </c>
      <c r="AL28" s="141"/>
      <c r="AM28" s="141"/>
      <c r="AN28" s="141"/>
      <c r="AO28" s="141"/>
      <c r="AP28" s="141"/>
      <c r="AQ28" s="144">
        <v>39841</v>
      </c>
      <c r="AR28" s="158"/>
      <c r="AS28" s="16"/>
      <c r="AT28" s="16"/>
      <c r="AU28" s="19" t="s">
        <v>58</v>
      </c>
      <c r="AV28" s="173">
        <v>0.60416666666666663</v>
      </c>
      <c r="AW28" s="175"/>
    </row>
    <row r="29" spans="1:49" ht="15.75" thickBot="1" x14ac:dyDescent="0.3">
      <c r="A29" s="22">
        <v>18</v>
      </c>
      <c r="B29" s="24"/>
      <c r="C29" s="38">
        <v>33100200638</v>
      </c>
      <c r="D29" s="24" t="s">
        <v>46</v>
      </c>
      <c r="E29" s="24"/>
      <c r="F29" s="234" t="s">
        <v>42</v>
      </c>
      <c r="G29" s="234"/>
      <c r="H29" s="23"/>
      <c r="I29" s="23"/>
      <c r="J29" s="23"/>
      <c r="K29" s="23"/>
      <c r="L29" s="23"/>
      <c r="M29" s="23"/>
      <c r="N29" s="23"/>
      <c r="O29" s="23"/>
      <c r="P29" s="23"/>
      <c r="Q29" s="235" t="s">
        <v>43</v>
      </c>
      <c r="R29" s="235"/>
      <c r="S29" s="235"/>
      <c r="T29" s="25" t="s">
        <v>47</v>
      </c>
      <c r="U29" s="25"/>
      <c r="V29" s="25"/>
      <c r="W29" s="25"/>
      <c r="X29" s="162" t="s">
        <v>48</v>
      </c>
      <c r="Y29" s="162"/>
      <c r="Z29" s="27"/>
      <c r="AA29" s="27"/>
      <c r="AB29" s="27"/>
      <c r="AC29" s="161" t="s">
        <v>16</v>
      </c>
      <c r="AD29" s="161"/>
      <c r="AE29" s="26"/>
      <c r="AF29" s="165">
        <v>1840</v>
      </c>
      <c r="AG29" s="165"/>
      <c r="AH29" s="30"/>
      <c r="AI29" s="30"/>
      <c r="AJ29" s="30"/>
      <c r="AK29" s="164">
        <f>AF29*30/100</f>
        <v>552</v>
      </c>
      <c r="AL29" s="164"/>
      <c r="AM29" s="164"/>
      <c r="AN29" s="164"/>
      <c r="AO29" s="164"/>
      <c r="AP29" s="164"/>
      <c r="AQ29" s="167">
        <v>39841</v>
      </c>
      <c r="AR29" s="233"/>
      <c r="AS29" s="24"/>
      <c r="AT29" s="24"/>
      <c r="AU29" s="23" t="s">
        <v>58</v>
      </c>
      <c r="AV29" s="178">
        <v>0.61458333333333337</v>
      </c>
      <c r="AW29" s="179"/>
    </row>
    <row r="30" spans="1:49" x14ac:dyDescent="0.2">
      <c r="A30" s="129" t="s">
        <v>34</v>
      </c>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row>
    <row r="31" spans="1:49" ht="13.5" thickBot="1" x14ac:dyDescent="0.25">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row>
    <row r="32" spans="1:49" x14ac:dyDescent="0.2">
      <c r="A32" s="39"/>
      <c r="B32" s="210" t="s">
        <v>27</v>
      </c>
      <c r="C32" s="211"/>
      <c r="D32" s="211"/>
      <c r="E32" s="212"/>
      <c r="F32" s="213" t="s">
        <v>22</v>
      </c>
      <c r="G32" s="213"/>
      <c r="H32" s="214" t="s">
        <v>23</v>
      </c>
      <c r="I32" s="214"/>
      <c r="J32" s="214"/>
      <c r="K32" s="214"/>
      <c r="L32" s="214" t="s">
        <v>36</v>
      </c>
      <c r="M32" s="213"/>
      <c r="N32" s="213"/>
      <c r="O32" s="213"/>
      <c r="P32" s="214" t="s">
        <v>24</v>
      </c>
      <c r="Q32" s="213"/>
      <c r="R32" s="213"/>
      <c r="S32" s="213"/>
      <c r="T32" s="213"/>
      <c r="U32" s="213"/>
      <c r="V32" s="213"/>
      <c r="W32" s="214" t="s">
        <v>25</v>
      </c>
      <c r="X32" s="214"/>
      <c r="Y32" s="214"/>
      <c r="Z32" s="214"/>
      <c r="AA32" s="214"/>
      <c r="AB32" s="214"/>
      <c r="AC32" s="214" t="s">
        <v>26</v>
      </c>
      <c r="AD32" s="213"/>
      <c r="AE32" s="213"/>
      <c r="AF32" s="214" t="s">
        <v>11</v>
      </c>
      <c r="AG32" s="213"/>
      <c r="AH32" s="213"/>
      <c r="AI32" s="213"/>
      <c r="AJ32" s="213"/>
      <c r="AK32" s="214" t="s">
        <v>31</v>
      </c>
      <c r="AL32" s="213"/>
      <c r="AM32" s="213"/>
      <c r="AN32" s="213"/>
      <c r="AO32" s="213"/>
      <c r="AP32" s="213"/>
      <c r="AQ32" s="230" t="s">
        <v>13</v>
      </c>
      <c r="AR32" s="231"/>
      <c r="AS32" s="231"/>
      <c r="AT32" s="231"/>
      <c r="AU32" s="231"/>
      <c r="AV32" s="231"/>
      <c r="AW32" s="232"/>
    </row>
    <row r="33" spans="1:49" x14ac:dyDescent="0.2">
      <c r="A33" s="201">
        <v>19</v>
      </c>
      <c r="B33" s="203" t="s">
        <v>59</v>
      </c>
      <c r="C33" s="203"/>
      <c r="D33" s="203"/>
      <c r="E33" s="203"/>
      <c r="F33" s="205">
        <v>1</v>
      </c>
      <c r="G33" s="205"/>
      <c r="H33" s="122" t="s">
        <v>28</v>
      </c>
      <c r="I33" s="122"/>
      <c r="J33" s="122"/>
      <c r="K33" s="122"/>
      <c r="L33" s="122" t="s">
        <v>32</v>
      </c>
      <c r="M33" s="122"/>
      <c r="N33" s="122"/>
      <c r="O33" s="122"/>
      <c r="P33" s="122" t="s">
        <v>29</v>
      </c>
      <c r="Q33" s="205"/>
      <c r="R33" s="205"/>
      <c r="S33" s="205"/>
      <c r="T33" s="205"/>
      <c r="U33" s="205"/>
      <c r="V33" s="205"/>
      <c r="W33" s="122" t="s">
        <v>33</v>
      </c>
      <c r="X33" s="122"/>
      <c r="Y33" s="122"/>
      <c r="Z33" s="122"/>
      <c r="AA33" s="122"/>
      <c r="AB33" s="122"/>
      <c r="AC33" s="205" t="s">
        <v>30</v>
      </c>
      <c r="AD33" s="205"/>
      <c r="AE33" s="205"/>
      <c r="AF33" s="208">
        <v>2500</v>
      </c>
      <c r="AG33" s="208"/>
      <c r="AH33" s="208"/>
      <c r="AI33" s="208"/>
      <c r="AJ33" s="208"/>
      <c r="AK33" s="188">
        <f>AF33*20/100</f>
        <v>500</v>
      </c>
      <c r="AL33" s="189"/>
      <c r="AM33" s="189"/>
      <c r="AN33" s="189"/>
      <c r="AO33" s="189"/>
      <c r="AP33" s="190"/>
      <c r="AQ33" s="197">
        <v>39841</v>
      </c>
      <c r="AR33" s="197"/>
      <c r="AS33" s="197"/>
      <c r="AT33" s="197"/>
      <c r="AU33" s="199" t="s">
        <v>58</v>
      </c>
      <c r="AV33" s="223">
        <v>0.625</v>
      </c>
      <c r="AW33" s="224"/>
    </row>
    <row r="34" spans="1:49" x14ac:dyDescent="0.2">
      <c r="A34" s="201"/>
      <c r="B34" s="203"/>
      <c r="C34" s="203"/>
      <c r="D34" s="203"/>
      <c r="E34" s="203"/>
      <c r="F34" s="205"/>
      <c r="G34" s="205"/>
      <c r="H34" s="122"/>
      <c r="I34" s="122"/>
      <c r="J34" s="122"/>
      <c r="K34" s="122"/>
      <c r="L34" s="122"/>
      <c r="M34" s="122"/>
      <c r="N34" s="122"/>
      <c r="O34" s="122"/>
      <c r="P34" s="205"/>
      <c r="Q34" s="205"/>
      <c r="R34" s="205"/>
      <c r="S34" s="205"/>
      <c r="T34" s="205"/>
      <c r="U34" s="205"/>
      <c r="V34" s="205"/>
      <c r="W34" s="122"/>
      <c r="X34" s="122"/>
      <c r="Y34" s="122"/>
      <c r="Z34" s="122"/>
      <c r="AA34" s="122"/>
      <c r="AB34" s="122"/>
      <c r="AC34" s="205"/>
      <c r="AD34" s="205"/>
      <c r="AE34" s="205"/>
      <c r="AF34" s="208"/>
      <c r="AG34" s="208"/>
      <c r="AH34" s="208"/>
      <c r="AI34" s="208"/>
      <c r="AJ34" s="208"/>
      <c r="AK34" s="191"/>
      <c r="AL34" s="192"/>
      <c r="AM34" s="192"/>
      <c r="AN34" s="192"/>
      <c r="AO34" s="192"/>
      <c r="AP34" s="193"/>
      <c r="AQ34" s="197"/>
      <c r="AR34" s="197"/>
      <c r="AS34" s="197"/>
      <c r="AT34" s="197"/>
      <c r="AU34" s="199"/>
      <c r="AV34" s="223"/>
      <c r="AW34" s="224"/>
    </row>
    <row r="35" spans="1:49" ht="13.5" thickBot="1" x14ac:dyDescent="0.25">
      <c r="A35" s="202"/>
      <c r="B35" s="204"/>
      <c r="C35" s="204"/>
      <c r="D35" s="204"/>
      <c r="E35" s="204"/>
      <c r="F35" s="206"/>
      <c r="G35" s="206"/>
      <c r="H35" s="207"/>
      <c r="I35" s="207"/>
      <c r="J35" s="207"/>
      <c r="K35" s="207"/>
      <c r="L35" s="207"/>
      <c r="M35" s="207"/>
      <c r="N35" s="207"/>
      <c r="O35" s="207"/>
      <c r="P35" s="206"/>
      <c r="Q35" s="206"/>
      <c r="R35" s="206"/>
      <c r="S35" s="206"/>
      <c r="T35" s="206"/>
      <c r="U35" s="206"/>
      <c r="V35" s="206"/>
      <c r="W35" s="207"/>
      <c r="X35" s="207"/>
      <c r="Y35" s="207"/>
      <c r="Z35" s="207"/>
      <c r="AA35" s="207"/>
      <c r="AB35" s="207"/>
      <c r="AC35" s="206"/>
      <c r="AD35" s="206"/>
      <c r="AE35" s="206"/>
      <c r="AF35" s="209"/>
      <c r="AG35" s="209"/>
      <c r="AH35" s="209"/>
      <c r="AI35" s="209"/>
      <c r="AJ35" s="209"/>
      <c r="AK35" s="194"/>
      <c r="AL35" s="195"/>
      <c r="AM35" s="195"/>
      <c r="AN35" s="195"/>
      <c r="AO35" s="195"/>
      <c r="AP35" s="196"/>
      <c r="AQ35" s="198"/>
      <c r="AR35" s="198"/>
      <c r="AS35" s="198"/>
      <c r="AT35" s="198"/>
      <c r="AU35" s="200"/>
      <c r="AV35" s="225"/>
      <c r="AW35" s="226"/>
    </row>
    <row r="36" spans="1:49" ht="15" x14ac:dyDescent="0.2">
      <c r="A36" s="42"/>
      <c r="B36" s="43"/>
      <c r="C36" s="43"/>
      <c r="D36" s="43"/>
      <c r="E36" s="43"/>
      <c r="F36" s="42"/>
      <c r="G36" s="42"/>
      <c r="H36" s="44"/>
      <c r="I36" s="44"/>
      <c r="J36" s="44"/>
      <c r="K36" s="44"/>
      <c r="L36" s="44"/>
      <c r="M36" s="44"/>
      <c r="N36" s="44"/>
      <c r="O36" s="44"/>
      <c r="P36" s="42"/>
      <c r="Q36" s="42"/>
      <c r="R36" s="42"/>
      <c r="S36" s="42"/>
      <c r="T36" s="42"/>
      <c r="U36" s="42"/>
      <c r="V36" s="42"/>
      <c r="W36" s="44"/>
      <c r="X36" s="44"/>
      <c r="Y36" s="44"/>
      <c r="Z36" s="44"/>
      <c r="AA36" s="44"/>
      <c r="AB36" s="44"/>
      <c r="AC36" s="42"/>
      <c r="AD36" s="42"/>
      <c r="AE36" s="42"/>
      <c r="AF36" s="45"/>
      <c r="AG36" s="45"/>
      <c r="AH36" s="45"/>
      <c r="AI36" s="45"/>
      <c r="AJ36" s="45"/>
      <c r="AK36" s="41"/>
      <c r="AL36" s="41"/>
      <c r="AM36" s="41"/>
      <c r="AN36" s="41"/>
      <c r="AO36" s="41"/>
      <c r="AP36" s="41"/>
      <c r="AQ36" s="46"/>
      <c r="AR36" s="46"/>
      <c r="AS36" s="46"/>
      <c r="AT36" s="46"/>
      <c r="AU36" s="47"/>
      <c r="AV36" s="48"/>
      <c r="AW36" s="48"/>
    </row>
    <row r="37" spans="1:49" ht="14.25" x14ac:dyDescent="0.2">
      <c r="A37" s="227" t="s">
        <v>0</v>
      </c>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row>
    <row r="39" spans="1:49" ht="15" x14ac:dyDescent="0.2">
      <c r="A39" s="228" t="s">
        <v>67</v>
      </c>
      <c r="B39" s="229"/>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row>
    <row r="40" spans="1:49" ht="14.25" x14ac:dyDescent="0.2">
      <c r="A40" s="222" t="s">
        <v>19</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row>
    <row r="41" spans="1:49" ht="14.25" x14ac:dyDescent="0.2">
      <c r="A41" s="176" t="s">
        <v>65</v>
      </c>
      <c r="B41" s="176"/>
      <c r="C41" s="176"/>
      <c r="D41" s="177" t="s">
        <v>60</v>
      </c>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row>
    <row r="42" spans="1:49" ht="14.25" x14ac:dyDescent="0.2">
      <c r="A42" s="176" t="s">
        <v>66</v>
      </c>
      <c r="B42" s="176"/>
      <c r="C42" s="176"/>
      <c r="D42" s="177" t="s">
        <v>61</v>
      </c>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row>
    <row r="43" spans="1:49" ht="1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sheetData>
  <mergeCells count="232">
    <mergeCell ref="A1:B1"/>
    <mergeCell ref="D1:AW1"/>
    <mergeCell ref="A2:B2"/>
    <mergeCell ref="D2:AW2"/>
    <mergeCell ref="A3:AW4"/>
    <mergeCell ref="A5:AW6"/>
    <mergeCell ref="B7:E7"/>
    <mergeCell ref="F7:K7"/>
    <mergeCell ref="L7:N7"/>
    <mergeCell ref="O7:P7"/>
    <mergeCell ref="Q7:S7"/>
    <mergeCell ref="T7:W7"/>
    <mergeCell ref="X7:AB7"/>
    <mergeCell ref="AC7:AE7"/>
    <mergeCell ref="AF7:AJ7"/>
    <mergeCell ref="AK7:AP7"/>
    <mergeCell ref="AQ7:AW7"/>
    <mergeCell ref="AV8:AW8"/>
    <mergeCell ref="F9:K9"/>
    <mergeCell ref="L9:N9"/>
    <mergeCell ref="Q9:S9"/>
    <mergeCell ref="T9:W9"/>
    <mergeCell ref="X9:AB9"/>
    <mergeCell ref="AC9:AE9"/>
    <mergeCell ref="AF9:AJ9"/>
    <mergeCell ref="AK9:AP9"/>
    <mergeCell ref="AQ9:AT9"/>
    <mergeCell ref="AV9:AW9"/>
    <mergeCell ref="F8:K8"/>
    <mergeCell ref="L8:N8"/>
    <mergeCell ref="Q8:S8"/>
    <mergeCell ref="T8:W8"/>
    <mergeCell ref="X8:AB8"/>
    <mergeCell ref="AC8:AE8"/>
    <mergeCell ref="AF8:AJ8"/>
    <mergeCell ref="AK8:AP8"/>
    <mergeCell ref="AQ8:AT8"/>
    <mergeCell ref="F10:G10"/>
    <mergeCell ref="Q10:S10"/>
    <mergeCell ref="X10:Y10"/>
    <mergeCell ref="AC10:AD10"/>
    <mergeCell ref="AF10:AG10"/>
    <mergeCell ref="AK10:AP10"/>
    <mergeCell ref="AQ10:AR10"/>
    <mergeCell ref="AV10:AW10"/>
    <mergeCell ref="F11:G11"/>
    <mergeCell ref="Q11:S11"/>
    <mergeCell ref="X11:Y11"/>
    <mergeCell ref="AC11:AD11"/>
    <mergeCell ref="AF11:AG11"/>
    <mergeCell ref="AK11:AP11"/>
    <mergeCell ref="AQ11:AR11"/>
    <mergeCell ref="AV11:AW11"/>
    <mergeCell ref="AV12:AW12"/>
    <mergeCell ref="F13:K13"/>
    <mergeCell ref="L13:N13"/>
    <mergeCell ref="Q13:S13"/>
    <mergeCell ref="T13:W13"/>
    <mergeCell ref="X13:AB13"/>
    <mergeCell ref="AC13:AE13"/>
    <mergeCell ref="AF13:AJ13"/>
    <mergeCell ref="AK13:AP13"/>
    <mergeCell ref="AQ13:AT13"/>
    <mergeCell ref="AV13:AW13"/>
    <mergeCell ref="F12:K12"/>
    <mergeCell ref="L12:N12"/>
    <mergeCell ref="Q12:S12"/>
    <mergeCell ref="T12:W12"/>
    <mergeCell ref="X12:AB12"/>
    <mergeCell ref="AC12:AE12"/>
    <mergeCell ref="AF12:AJ12"/>
    <mergeCell ref="AK12:AP12"/>
    <mergeCell ref="AQ12:AT12"/>
    <mergeCell ref="AV14:AW14"/>
    <mergeCell ref="F15:K15"/>
    <mergeCell ref="L15:N15"/>
    <mergeCell ref="Q15:S15"/>
    <mergeCell ref="T15:W15"/>
    <mergeCell ref="X15:AB15"/>
    <mergeCell ref="AC15:AE15"/>
    <mergeCell ref="AF15:AJ15"/>
    <mergeCell ref="AK15:AP15"/>
    <mergeCell ref="AQ15:AT15"/>
    <mergeCell ref="AV15:AW15"/>
    <mergeCell ref="F14:K14"/>
    <mergeCell ref="L14:N14"/>
    <mergeCell ref="Q14:S14"/>
    <mergeCell ref="T14:W14"/>
    <mergeCell ref="X14:AB14"/>
    <mergeCell ref="AC14:AE14"/>
    <mergeCell ref="AF14:AJ14"/>
    <mergeCell ref="AK14:AP14"/>
    <mergeCell ref="AQ14:AT14"/>
    <mergeCell ref="AV16:AW16"/>
    <mergeCell ref="F17:K17"/>
    <mergeCell ref="L17:N17"/>
    <mergeCell ref="Q17:S17"/>
    <mergeCell ref="T17:W17"/>
    <mergeCell ref="X17:AB17"/>
    <mergeCell ref="AC17:AE17"/>
    <mergeCell ref="AF17:AJ17"/>
    <mergeCell ref="AK17:AP17"/>
    <mergeCell ref="AQ17:AT17"/>
    <mergeCell ref="AV17:AW17"/>
    <mergeCell ref="F16:K16"/>
    <mergeCell ref="L16:N16"/>
    <mergeCell ref="Q16:S16"/>
    <mergeCell ref="T16:W16"/>
    <mergeCell ref="X16:AB16"/>
    <mergeCell ref="AC16:AE16"/>
    <mergeCell ref="AF16:AJ16"/>
    <mergeCell ref="AK16:AP16"/>
    <mergeCell ref="AQ16:AT16"/>
    <mergeCell ref="AV18:AW18"/>
    <mergeCell ref="F19:K19"/>
    <mergeCell ref="L19:N19"/>
    <mergeCell ref="Q19:S19"/>
    <mergeCell ref="T19:W19"/>
    <mergeCell ref="X19:AB19"/>
    <mergeCell ref="AC19:AE19"/>
    <mergeCell ref="AF19:AJ19"/>
    <mergeCell ref="AK19:AP19"/>
    <mergeCell ref="AQ19:AT19"/>
    <mergeCell ref="AV19:AW19"/>
    <mergeCell ref="F18:K18"/>
    <mergeCell ref="L18:N18"/>
    <mergeCell ref="Q18:S18"/>
    <mergeCell ref="T18:W18"/>
    <mergeCell ref="X18:AB18"/>
    <mergeCell ref="AC18:AE18"/>
    <mergeCell ref="AF18:AJ18"/>
    <mergeCell ref="AK18:AP18"/>
    <mergeCell ref="AQ18:AT18"/>
    <mergeCell ref="AV20:AW20"/>
    <mergeCell ref="F21:K21"/>
    <mergeCell ref="L21:N21"/>
    <mergeCell ref="Q21:S21"/>
    <mergeCell ref="T21:W21"/>
    <mergeCell ref="X21:AB21"/>
    <mergeCell ref="AC21:AE21"/>
    <mergeCell ref="AF21:AJ21"/>
    <mergeCell ref="AK21:AP21"/>
    <mergeCell ref="AQ21:AT21"/>
    <mergeCell ref="AV21:AW21"/>
    <mergeCell ref="F20:K20"/>
    <mergeCell ref="L20:N20"/>
    <mergeCell ref="Q20:S20"/>
    <mergeCell ref="T20:W20"/>
    <mergeCell ref="X20:AB20"/>
    <mergeCell ref="AC20:AE20"/>
    <mergeCell ref="AF20:AJ20"/>
    <mergeCell ref="AK20:AP20"/>
    <mergeCell ref="AQ20:AT20"/>
    <mergeCell ref="A23:AW24"/>
    <mergeCell ref="B25:E25"/>
    <mergeCell ref="F25:K25"/>
    <mergeCell ref="L25:N25"/>
    <mergeCell ref="O25:P25"/>
    <mergeCell ref="Q25:S25"/>
    <mergeCell ref="T25:W25"/>
    <mergeCell ref="X25:AB25"/>
    <mergeCell ref="AC25:AE25"/>
    <mergeCell ref="AF25:AJ25"/>
    <mergeCell ref="AK25:AP25"/>
    <mergeCell ref="AQ25:AW25"/>
    <mergeCell ref="B26:E26"/>
    <mergeCell ref="F26:K26"/>
    <mergeCell ref="L26:N26"/>
    <mergeCell ref="O26:P26"/>
    <mergeCell ref="Q26:S26"/>
    <mergeCell ref="T26:W26"/>
    <mergeCell ref="X26:AB26"/>
    <mergeCell ref="AC26:AE26"/>
    <mergeCell ref="AF26:AJ26"/>
    <mergeCell ref="AK26:AP26"/>
    <mergeCell ref="AQ26:AT26"/>
    <mergeCell ref="AV26:AW26"/>
    <mergeCell ref="F27:G27"/>
    <mergeCell ref="Q27:S27"/>
    <mergeCell ref="X27:Y27"/>
    <mergeCell ref="AC27:AD27"/>
    <mergeCell ref="AF27:AG27"/>
    <mergeCell ref="AK27:AP27"/>
    <mergeCell ref="AQ27:AR27"/>
    <mergeCell ref="AV27:AW27"/>
    <mergeCell ref="F28:G28"/>
    <mergeCell ref="Q28:S28"/>
    <mergeCell ref="X28:Y28"/>
    <mergeCell ref="AC28:AD28"/>
    <mergeCell ref="AF28:AG28"/>
    <mergeCell ref="AK28:AP28"/>
    <mergeCell ref="AQ28:AR28"/>
    <mergeCell ref="AK32:AP32"/>
    <mergeCell ref="AV28:AW28"/>
    <mergeCell ref="F29:G29"/>
    <mergeCell ref="Q29:S29"/>
    <mergeCell ref="X29:Y29"/>
    <mergeCell ref="AC29:AD29"/>
    <mergeCell ref="AF29:AG29"/>
    <mergeCell ref="AK29:AP29"/>
    <mergeCell ref="AQ29:AR29"/>
    <mergeCell ref="AV29:AW29"/>
    <mergeCell ref="A30:AW31"/>
    <mergeCell ref="B32:E32"/>
    <mergeCell ref="F32:G32"/>
    <mergeCell ref="H32:K32"/>
    <mergeCell ref="L32:O32"/>
    <mergeCell ref="P32:V32"/>
    <mergeCell ref="W32:AB32"/>
    <mergeCell ref="AC32:AE32"/>
    <mergeCell ref="AF32:AJ32"/>
    <mergeCell ref="AQ32:AW32"/>
    <mergeCell ref="A33:A35"/>
    <mergeCell ref="B33:E35"/>
    <mergeCell ref="F33:G35"/>
    <mergeCell ref="H33:K35"/>
    <mergeCell ref="L33:O35"/>
    <mergeCell ref="P33:V35"/>
    <mergeCell ref="W33:AB35"/>
    <mergeCell ref="AC33:AE35"/>
    <mergeCell ref="AF33:AJ35"/>
    <mergeCell ref="A40:AW40"/>
    <mergeCell ref="A41:C41"/>
    <mergeCell ref="D41:AW41"/>
    <mergeCell ref="A42:C42"/>
    <mergeCell ref="D42:AW42"/>
    <mergeCell ref="AK33:AP35"/>
    <mergeCell ref="AQ33:AT35"/>
    <mergeCell ref="AU33:AU35"/>
    <mergeCell ref="AV33:AW35"/>
    <mergeCell ref="A37:AW37"/>
    <mergeCell ref="A39:AW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2021-1</vt:lpstr>
      <vt:lpstr>Sayfa5</vt:lpstr>
      <vt:lpstr>Sayfa2</vt:lpstr>
      <vt:lpstr>Sayfa3</vt:lpstr>
      <vt:lpstr>Sayfa4</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Ahmet Katilmiş</cp:lastModifiedBy>
  <cp:lastPrinted>2019-06-12T05:35:02Z</cp:lastPrinted>
  <dcterms:created xsi:type="dcterms:W3CDTF">2008-09-17T06:58:17Z</dcterms:created>
  <dcterms:modified xsi:type="dcterms:W3CDTF">2021-04-05T10:48:33Z</dcterms:modified>
</cp:coreProperties>
</file>