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0" windowWidth="24720" windowHeight="71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Sayfa1!$A$2:$H$106</definedName>
  </definedNames>
  <calcPr calcId="145621"/>
</workbook>
</file>

<file path=xl/calcChain.xml><?xml version="1.0" encoding="utf-8"?>
<calcChain xmlns="http://schemas.openxmlformats.org/spreadsheetml/2006/main">
  <c r="C140" i="1" l="1"/>
  <c r="C130" i="1"/>
  <c r="C131" i="1"/>
  <c r="C148" i="1"/>
  <c r="C147" i="1"/>
  <c r="C146" i="1"/>
  <c r="C145" i="1"/>
  <c r="C144" i="1"/>
  <c r="C143" i="1"/>
  <c r="C142" i="1"/>
  <c r="C141" i="1"/>
  <c r="C139" i="1"/>
  <c r="C138" i="1"/>
  <c r="C137" i="1"/>
  <c r="C136" i="1"/>
  <c r="C135" i="1"/>
  <c r="C134" i="1"/>
  <c r="C133" i="1"/>
  <c r="C132" i="1"/>
  <c r="C149" i="1" l="1"/>
  <c r="D132" i="1" s="1"/>
</calcChain>
</file>

<file path=xl/sharedStrings.xml><?xml version="1.0" encoding="utf-8"?>
<sst xmlns="http://schemas.openxmlformats.org/spreadsheetml/2006/main" count="691" uniqueCount="306">
  <si>
    <t>SIRA NO</t>
  </si>
  <si>
    <t>İLÇE</t>
  </si>
  <si>
    <t>BELDE/ KÖY/ MAH.</t>
  </si>
  <si>
    <t>MEVKİİ</t>
  </si>
  <si>
    <t>PAFTA /ADA- PARSEL</t>
  </si>
  <si>
    <t>KML/KMZ</t>
  </si>
  <si>
    <t>Onay makamı  İl / Bakanlık</t>
  </si>
  <si>
    <t>2015 YILI ONAYLI RAPORLAR</t>
  </si>
  <si>
    <t>Göçerler mevkii</t>
  </si>
  <si>
    <t>O25-a-04-d-3-c, O25-a-09-a-2-b   (Afet Acil Durum Yönetimi Başkanlığı Eğitim Tesis Alanı)</t>
  </si>
  <si>
    <t>İL</t>
  </si>
  <si>
    <t>Kepez</t>
  </si>
  <si>
    <t>Muratpaşa</t>
  </si>
  <si>
    <t xml:space="preserve">O25-a-15-a-2-a, O25-a-15-a-2-d  2742-2743-2744 adalar </t>
  </si>
  <si>
    <t>Onay Tarihi</t>
  </si>
  <si>
    <t>Kaş</t>
  </si>
  <si>
    <t>Çetili mevkii</t>
  </si>
  <si>
    <t xml:space="preserve">P23-d-03-d-3-a, P23-d-03-d-4-b  47-48-52 parseller </t>
  </si>
  <si>
    <t>Aksu</t>
  </si>
  <si>
    <t>Cihadiye Mahallesi</t>
  </si>
  <si>
    <t>Yeniköy Mahallesi</t>
  </si>
  <si>
    <t>Yenigün  Mahallesi</t>
  </si>
  <si>
    <t xml:space="preserve">O25-b-07-a-3-a,O25-b-07-a-4-b.O25-b-07-a-2-d  579-580-581-582  ada </t>
  </si>
  <si>
    <t>Çankaya Mahallesi</t>
  </si>
  <si>
    <t>O25-a-09-a-2-c  27449  ada 2 parsel</t>
  </si>
  <si>
    <t>Ahatlı Mahallesi</t>
  </si>
  <si>
    <t>Antalya İlbank AŞ</t>
  </si>
  <si>
    <t>Kalkan Mahallesi</t>
  </si>
  <si>
    <t xml:space="preserve">P22-b-24-d-1-c, P22-b-24-d-2-d,P22-b-24-d-4-b,P22-b-24-d-3-a 2684  ada  </t>
  </si>
  <si>
    <t xml:space="preserve">O25-a-09-d-3-d, 1836  ada  04 parsel </t>
  </si>
  <si>
    <t>Alanya</t>
  </si>
  <si>
    <t>Kestel</t>
  </si>
  <si>
    <t xml:space="preserve">O28-d-22-d-2-b, O28-d-22-d-2-c 2036 parsel  </t>
  </si>
  <si>
    <t>Döşemealtı</t>
  </si>
  <si>
    <t>Dağbeli</t>
  </si>
  <si>
    <t xml:space="preserve">N25-d-01-d-3-b,  N25-d-01-d-3-c,  paftalarını kapsayan 506 ada 84 parsel </t>
  </si>
  <si>
    <t>Yenigöl Mah.</t>
  </si>
  <si>
    <t>Serik</t>
  </si>
  <si>
    <t>Boğazkent</t>
  </si>
  <si>
    <t>O26-a-19-a-4-c,</t>
  </si>
  <si>
    <t>Belek Beach Otel iskelesi</t>
  </si>
  <si>
    <t>Belek</t>
  </si>
  <si>
    <t xml:space="preserve">O26-a-17-a-2-a,O26-a-17-a-2-b </t>
  </si>
  <si>
    <t>Maxx Royal Otel iskelesi</t>
  </si>
  <si>
    <t xml:space="preserve">O25-b-06-d-3-b, O25-b-06-d-3-c. O25-b-06-d-3-d, O25-b-06-c-4-a, O25-b-06-c-1-a, O25-b-06-c-1-c  </t>
  </si>
  <si>
    <t>Elmalı</t>
  </si>
  <si>
    <t>Karyağdı</t>
  </si>
  <si>
    <t>O23-b-24-d-4-d, O23-c-04-a-1-a 288 ada 23-24-25-26 parsel</t>
  </si>
  <si>
    <t xml:space="preserve">O25-a-03-b-3-d, O25-a-03-b-4-c, O25-a-03-c-1-b, O25-a-03-c-2-a  - 1593 ada 02 parsel  </t>
  </si>
  <si>
    <t>Sütcüler Mah.</t>
  </si>
  <si>
    <t xml:space="preserve">O25-a-10-b-3-d  25505 ada 08 parsel  </t>
  </si>
  <si>
    <t>Uğrak Mahallesi</t>
  </si>
  <si>
    <t xml:space="preserve">P28-a-15-c-3-d  1054 parsel </t>
  </si>
  <si>
    <t>Dereköy Mah.</t>
  </si>
  <si>
    <t xml:space="preserve">Kargı Regülatörü HES </t>
  </si>
  <si>
    <t xml:space="preserve">O28-d-06-c-2-d, O28-d-07-d-03-a, O28-d-06-c-2-d </t>
  </si>
  <si>
    <t>Konuksever Mah.</t>
  </si>
  <si>
    <t xml:space="preserve">O25-a-10-d-4-c  4469 ada 04 parsel </t>
  </si>
  <si>
    <t>Çobanisa Mah.</t>
  </si>
  <si>
    <t>Tuztaşı mevkii      (GES)</t>
  </si>
  <si>
    <t xml:space="preserve">  O24-a-16-a-2-a, O24-a-16-a-1-b   617-620 parseller</t>
  </si>
  <si>
    <t>Çamlık mevkii</t>
  </si>
  <si>
    <t>Kemerağızı-Kundu</t>
  </si>
  <si>
    <t xml:space="preserve">O25-b-12-d-3-a, O25-b-12-d-3-b, O25-b-12-d-3-d, O25-b-12-d-4-b, O25-b-12-d-4-c  </t>
  </si>
  <si>
    <t>Manavgat</t>
  </si>
  <si>
    <t>Hacıobası Mah.</t>
  </si>
  <si>
    <t>Karayolları tesisi</t>
  </si>
  <si>
    <t xml:space="preserve">O27-d-02-b-3-d   15-16-18-19 parseller  </t>
  </si>
  <si>
    <t>Gazipaşa</t>
  </si>
  <si>
    <t>Muzkent Mah.</t>
  </si>
  <si>
    <t>P28-c-09-a-2-d  120 ada 01 parsel</t>
  </si>
  <si>
    <t>Kemer</t>
  </si>
  <si>
    <t>Merkez Mah.</t>
  </si>
  <si>
    <t xml:space="preserve">Aşiyan İnş Tic </t>
  </si>
  <si>
    <t>46-50E  İskele  alanı</t>
  </si>
  <si>
    <t>Beldibi Mah.</t>
  </si>
  <si>
    <t>Galeri Kristal (Nirvana otel)</t>
  </si>
  <si>
    <t xml:space="preserve">25-d-02-d-2-d,- 25-d-02-d-3-b  </t>
  </si>
  <si>
    <t>Salur</t>
  </si>
  <si>
    <t xml:space="preserve">O26-b-08-a-2-c, O26-b-08-a-2-d,  215 ada 01 ve 216 ada 01 parsel </t>
  </si>
  <si>
    <t>Kışla Mah.</t>
  </si>
  <si>
    <t>O23-b-22-c-3-a 881-882-883 parsel</t>
  </si>
  <si>
    <t>Mahmutseydi Mah</t>
  </si>
  <si>
    <t>Alanya  Spor eğitim tes.</t>
  </si>
  <si>
    <t>O28-D-11-B-2-C, O28-D-12-A-1-A ve O28-D-12-A-1-D  607 ada 01 parsel</t>
  </si>
  <si>
    <t>Ahatlı-ahçelievler</t>
  </si>
  <si>
    <t>O25-a-09-d-3-c, O25-a-09-d-3-d, O25-a-14-a-2-a, 54 ada 1249 parsel  4520 ada 120 ve 123 parsel</t>
  </si>
  <si>
    <t>Şelale Mah.</t>
  </si>
  <si>
    <t>O25-a-05-c-3-a, O25-a-05-c-3-d,  O25-a-05-c-4-b, O25-a-05-c-4-c,  1612 parsel</t>
  </si>
  <si>
    <t>O26-b-24-a-2-d   1553 ada 22 parsel</t>
  </si>
  <si>
    <t>Hisar Mahallesi</t>
  </si>
  <si>
    <t>Atık Bertaraf tesisi</t>
  </si>
  <si>
    <t>O26-b-24-b-4-a, O26-b-24-b-4-b, O26-b-24-b-1-c, O26-b-24-b-4-d 2024 ada 01 ,  1544 ada 01 parsel</t>
  </si>
  <si>
    <t>Beyrebucak Mah</t>
  </si>
  <si>
    <t xml:space="preserve">  p28-c-03-b-4-d, p28-c-03-c-1-a, p28-c-03-c-1-b  828-829-830-831-832-833-881-882-883-885-887-888-889-901-902-903-904  parseller</t>
  </si>
  <si>
    <t>Demre</t>
  </si>
  <si>
    <t>Yavu mahallesi</t>
  </si>
  <si>
    <t>Mezbaha alanı</t>
  </si>
  <si>
    <t>p23-c-02-b-2-a  128 ada 06  parsel</t>
  </si>
  <si>
    <t>O25-a-13-a-1-d  20444ada 05  parsel</t>
  </si>
  <si>
    <t>Konyaaltı</t>
  </si>
  <si>
    <t>Bahtılı</t>
  </si>
  <si>
    <t>Çolaklı Mah.</t>
  </si>
  <si>
    <t xml:space="preserve">32-I-1-B,33-I-4-c 716 ada 01 parsel-866 ada 04 parsel  </t>
  </si>
  <si>
    <t>p28-a-15-c-3-c, p28-a-15-c-3-d  939-990-992 parseller</t>
  </si>
  <si>
    <t>Bayındır Mah.</t>
  </si>
  <si>
    <t>O23-b-24-c-4-b 1767 parsel</t>
  </si>
  <si>
    <t>Avsallar Mah</t>
  </si>
  <si>
    <t>Gür Diva Hotel (Melisa Garden)</t>
  </si>
  <si>
    <t>O27-c-11-a-4-d   399 ada 02 parsel</t>
  </si>
  <si>
    <t>Korkuteli</t>
  </si>
  <si>
    <t>Güzle Mah.</t>
  </si>
  <si>
    <t>N24-c-24-c-3-d  223 ada 01  parsel</t>
  </si>
  <si>
    <t>Kızılcaşehir Mah.</t>
  </si>
  <si>
    <t>O28-d-17-c-2-a.O28-d-17-c-2-d  122 ada 82 parsel ve 122 ada 13 parsel</t>
  </si>
  <si>
    <t>1/25000 O26b1-O26b2-O26b3-O27a1-O27a2-O27a3-O27a4</t>
  </si>
  <si>
    <t>Oymapınar</t>
  </si>
  <si>
    <t>Mekansal</t>
  </si>
  <si>
    <t xml:space="preserve">Oymapınar Kültür ve Turz.Koruma </t>
  </si>
  <si>
    <t>O26-b-24-b-4-b   744 ada 01 parsel</t>
  </si>
  <si>
    <t>İmrahor Mah.</t>
  </si>
  <si>
    <t>N24-d-20-d-3-d 402 ada 14  parsel</t>
  </si>
  <si>
    <t>Lara turizm alanı</t>
  </si>
  <si>
    <t>Side</t>
  </si>
  <si>
    <t>O26-B3 O26-C2 O27-D1</t>
  </si>
  <si>
    <t>Kültür mah.</t>
  </si>
  <si>
    <t>O25-a-09-d-4-c  27427 ada 01 parsel</t>
  </si>
  <si>
    <t>N25-d-22-c-4-c, N25-d-22-c-3-d  614 ada 03 parsel</t>
  </si>
  <si>
    <t>Tosmur Mah.</t>
  </si>
  <si>
    <t>O28-d-22-a-4-b , O28-d-22-a-4-c 123 ada 05 parsel</t>
  </si>
  <si>
    <t>Kundu</t>
  </si>
  <si>
    <t>O25-B-12-C-2-D 3347-3348-3349-8006-8012</t>
  </si>
  <si>
    <t>Yukarıkocayatak</t>
  </si>
  <si>
    <t>O25-b-05-c-4-a, O25-b-05-c-4-d, O25-b-05-d-3-b, O25-b-05-d-3-c, O25-b-10-a-2-a O25-b-10-a-2-b, O25-b-10-a-2-c, O25-b-10-a-2-d, O25-b-10-a-1-a, O25-b-10-b-1-d 287,290,295 parseller</t>
  </si>
  <si>
    <t>Hacıaliler</t>
  </si>
  <si>
    <t>Sağlık Tesisi</t>
  </si>
  <si>
    <t>Karyağdı Mah.</t>
  </si>
  <si>
    <t>Yenibağlar Mevkii</t>
  </si>
  <si>
    <t>O23-c-04-a-4-a , O23-c-04-a-4-b  281 ada 188 parsel</t>
  </si>
  <si>
    <t>Dereli Mah.</t>
  </si>
  <si>
    <t xml:space="preserve">N25-d-14-a-4-a  8753 ada 02parsel </t>
  </si>
  <si>
    <t>Belek Mah.</t>
  </si>
  <si>
    <t>Rui Kaya otel iskelesi</t>
  </si>
  <si>
    <t xml:space="preserve">O25-b-15-c-3-b  1307 parsel </t>
  </si>
  <si>
    <t>Hatipler Mah.</t>
  </si>
  <si>
    <t>O26-b-19-d-1-c,O26-b-19-d-1-d  504 Parsel</t>
  </si>
  <si>
    <t>Akçay Mah</t>
  </si>
  <si>
    <t>O23-d-15-c-3-c 148 ada 1-2-3-4-5-6-7-8 Parseller  149 ada 1 parsel</t>
  </si>
  <si>
    <t xml:space="preserve"> O26-b-07-b-2-b, O26-b-07-b-2-c 13484 ada 09 parsel</t>
  </si>
  <si>
    <t>O25-b4 1/25000</t>
  </si>
  <si>
    <t xml:space="preserve">O25-B-12-C-3-A, O25-B-12-C-3-B, O25-B-12-C-3-C, O25-B-12-C-3-D, O25-B-12-C-4-A,
O25-B-12-C-4-B, O25-B-12-C-4-C, O25-B-12-C-4-D, O25-B-12-D-3-A, O25-B-12-D-3-B,
O25-B-12-D-3-C, O25-B-12-D-3-D, O25-B-12-D-4-C, O25-B-17-A-1-B, O25-B-17-A-2-A,
O25-B-17-A-2-B, O25-B-17-B-1-A 
</t>
  </si>
  <si>
    <t>02,06.15</t>
  </si>
  <si>
    <t>Lara Turizm alanı-1</t>
  </si>
  <si>
    <t>Temalı Park Alanı  1/1000</t>
  </si>
  <si>
    <t>Temalı park alanı 1/25000</t>
  </si>
  <si>
    <t>2 nolu turizm alanı 1/25000</t>
  </si>
  <si>
    <t>Side Mah</t>
  </si>
  <si>
    <t>Side Turizm alanı ve 2 nolu Turz.</t>
  </si>
  <si>
    <t>O26-B-25-C-4-B,
O26-B-25-C-3-C, O26-B-25-C-3-D, O26-B-25-C-4-C, O27-D-01-A-1-A, O27-D-01-A-1-B,
O26-C-05-B-1-B, O27-D-01-A-2-D, O27-D-01-A-2-C, O27-D-01-B-1-D, O26-C-05-B-2-D,
O26-C-05-B-1-C, O26-C-05-B-1-D, O27-D-01-A-4-A, O27-D-01-A-4-B, O27-D-01-A-3-A,
O27-D-01-B-4-A, O27-D-01-B-4-B, O27-D-01-B-3-A, O26-C-05-B-3-B, O27-D-01-A-4-C,
O27-D-01-A-3-D, O27-D-01-A-3-C, O27-D-01-B-3-C, O27-D-01-C-1-A, O27-D-01-C-1-B,
O27-D-01-C-2-A, O27-D-02-D-1-A, O27-D-01-C-2-C, O27-D-02-D-1-D, O27-D-02-D-1-C,
O26-C-05-B-2-A, O26-C-05-B-2-B, O26-C-05-B-2-C, O27-D-01-A-1-D, O27-D-01-A-1-C,
O27-D-01-A-3-B, O27-D-01-B-4-D, O27-D-01-B-4-C, O27-D-01-B-3-D, O27-D-01-C-2-B,
O27-D-01-B-3-B, O27-D-02-A-4-D, O27-D-02-D-1-B, O27-D-01-C-2-D, O27-A-21-D-4-D</t>
  </si>
  <si>
    <t>O23-b-24-c-4-c,O23-b-24-c-4-d   1782-1783 Parsel</t>
  </si>
  <si>
    <t>Bozhüyük</t>
  </si>
  <si>
    <t>O24-d-1-a-3-a , O24-d-1-a-3-b, O24-d-1-a-3-c, O24-d-1-a-3-d</t>
  </si>
  <si>
    <t>Cezaevi</t>
  </si>
  <si>
    <t>Çeşmeköy Mah.</t>
  </si>
  <si>
    <t>P23-a-15-c-1-a   209 ada 01 parsel</t>
  </si>
  <si>
    <t>Uzunoluk Mah.</t>
  </si>
  <si>
    <t xml:space="preserve">N24-d-20-a-4-b, N24-d-20-a-3-a   128 ada 304 Parsel </t>
  </si>
  <si>
    <t>Gündoğmuş</t>
  </si>
  <si>
    <t>Serinyaka Mah.</t>
  </si>
  <si>
    <t>O27-b-17-c-4-d   198 ada 02 parsel</t>
  </si>
  <si>
    <t>Akas Enerji</t>
  </si>
  <si>
    <t xml:space="preserve">merkez </t>
  </si>
  <si>
    <t xml:space="preserve">116 ada 4 parsel  Orange Country Delux  Hotel iskelesi </t>
  </si>
  <si>
    <t>Orange Country Delux  Hotel</t>
  </si>
  <si>
    <t>Göynük</t>
  </si>
  <si>
    <t>Fame Hotels iskelesi</t>
  </si>
  <si>
    <t>46-56Ç 103 ada 01 parsel</t>
  </si>
  <si>
    <t>Tekirova mah</t>
  </si>
  <si>
    <t>Queens Park Tekirova Hotel</t>
  </si>
  <si>
    <t>Kiriş Mah.</t>
  </si>
  <si>
    <t>Akka Alinda Hotels iskelesi</t>
  </si>
  <si>
    <t xml:space="preserve">47-50K  154 ada 6 parsel  </t>
  </si>
  <si>
    <t>Göynük Mah.</t>
  </si>
  <si>
    <t xml:space="preserve">Sherwood Club Kemer Hotel </t>
  </si>
  <si>
    <t>Yayla Çayköy Mahallesi</t>
  </si>
  <si>
    <t>Gücükalan Mevkii</t>
  </si>
  <si>
    <t>P23-a-06-a-3-d, P23-a-06-a-4-c P23-a-06-d-1-b 102 ada 45-parsel</t>
  </si>
  <si>
    <t>Merkez</t>
  </si>
  <si>
    <t xml:space="preserve">Calmera Hydereos Beach Resort </t>
  </si>
  <si>
    <t>İskele 46-50D 116 ada 02 parsel</t>
  </si>
  <si>
    <t xml:space="preserve">İskele 46-56M 1699 parsel </t>
  </si>
  <si>
    <t>İskele P25-a-01-b-1-a  6 ada 8 parsel</t>
  </si>
  <si>
    <t>Gökçeyazı Mah.</t>
  </si>
  <si>
    <t>P23-b-22-d-1-d 148 ada 01 parsel</t>
  </si>
  <si>
    <t>Çamyuva Mah.</t>
  </si>
  <si>
    <t>46-44E,46-44F   1915 parsel</t>
  </si>
  <si>
    <t>Simena Sun Club Hotel iskeleleri</t>
  </si>
  <si>
    <t>Çukurbağ Yarımadası</t>
  </si>
  <si>
    <t>P23-d-7-b-2-a, P23-d-7-b-2-b, P23-d-7-b-2-c, P23-d-7-b-2-d, P23-d-8-a-1-a, P23-d-8-a-1-b, P23-d-8-a-1-c, P23-d-8-a-1-ad, P23-d-7-b-1-c, P23-d-7-b-2-d, P23-d-7-b-4-b,  P23-d-7-b-3-a</t>
  </si>
  <si>
    <t>O25B01B2C-025BÛ1B3B-025B02A1B-025B02A1C- 025B02A1D- 025B02A2A- 025B02A2C- 025B02A2D- 025B02A3A- 025B02A3B- 025B02A3C- 025B02A3D- 025B02A4A- 025B02A4B- 025B02B4D- 025B02C1 A- 025B02C1B- 025B02C1C- 025B02C1D- 025B02C2A- 025B02C2D- 025B02C3A- 025B02C3C- 025B02C3D- 025B02C4A- 025B02C4B- 025B02C4C- 025B02C4D-025B02D2A- 025B02D2B- 025B02D2C- 025B02D2D- 025B02D3B- 025B02D3C-025B07A2B- 025B07B1 A- 025B07B1B- 025B07B1D- 025B07B2A- 025B07B2B- 025B08A1 A- 025B08A1B- 025B08A1C- 025B08A1D- 025B08A2A ve 025B08A2B</t>
  </si>
  <si>
    <t>Macun-Konak-Barbaros-Fatih-Fettahlı-Çalkaya-Soğucaksu-Cumhuriyet  Mahalleleri</t>
  </si>
  <si>
    <t>N25-b3, N25-b4, N25-Cİ, N25-c2, N25-c3, N25-c4, N26-a4, N26-dl, N26-d2, N26-d3, N26-d4, 025-b2, 025-b3, 026-al, 026-a2, 026-a3 ve 026-a4</t>
  </si>
  <si>
    <t>1/25000 Arazi Kullanımına Esas</t>
  </si>
  <si>
    <t>İmamlı Mah.</t>
  </si>
  <si>
    <t xml:space="preserve">P28-b-16-a-1-c  115 ada 46 parsel </t>
  </si>
  <si>
    <t>Expo-Kemerağızı-Kundu Turzm. Merk.Ulaşım Bağ.arterleri</t>
  </si>
  <si>
    <t>O25-b-13-c-2-c O25-b-13-c-3-b O25-b-14-d-1-d O25-b-14-d-1-c O25-b-14-d-1-b O25-b-14-a-3-d O25-b-14-a-3-c</t>
  </si>
  <si>
    <t>Expo Aksu-Serik Kumköy Turzm. Merk</t>
  </si>
  <si>
    <t>025-b-14-b-4-d, 025-b-14-b-4-c, 025-b-14-c-l-b, 025-b-14-b-3-d, 025-b-14-b-3-c, 025-b-14-c-2-b, 025-b-14-b-3-b, 025-b-15-a4-a, 025-b-15-a-4-b, 025-b-15-a-4-c, 025-b-15-a-4-d, 025-b-15-a-3-a, 025-b-15-a-3-b, 025-b-15-a-3-c, 025-b-15-a-3-d, 025-b-15-b-4-a, 025-b-15-b-4-c, 025-b-15-b-4-d, 025-b-15-c-l-a</t>
  </si>
  <si>
    <t>Akseki</t>
  </si>
  <si>
    <t>Sinan Hoca Mah.</t>
  </si>
  <si>
    <t>Sinan Hoca Regülatörü HES Pro.</t>
  </si>
  <si>
    <t xml:space="preserve">O27-a-03-a-4-a, O27-a-03-a-4-b, O27-a-03-a-4-c, O27-a-03-a-4-d, O27-a-03-d-1-b, O27-a-03-d-2-a, O27-a-03-d-1-c O27-a-03-d-4-b, O27-a-03-d-4-a, O27-a-02-c-3-b, O27-a-02-c-3-c, O27-a-02-c-3-d, O27-a-02-c-4-c    </t>
  </si>
  <si>
    <t>Çavuşköy Mah.</t>
  </si>
  <si>
    <t>27S-4C  791</t>
  </si>
  <si>
    <t>Acısu Mevkii</t>
  </si>
  <si>
    <t>Robinson Otel İskelesi</t>
  </si>
  <si>
    <t>O26-a-3-b   407 Parsel</t>
  </si>
  <si>
    <t>Xanadu Otel İskelesi</t>
  </si>
  <si>
    <t>O26-a-18-a-3-a 406 parsel</t>
  </si>
  <si>
    <t>Sirene Otel İskelesi</t>
  </si>
  <si>
    <t xml:space="preserve">O25-b-15-c-3-b  968 parsel </t>
  </si>
  <si>
    <t>Kempinsky Otel İskelesi</t>
  </si>
  <si>
    <t xml:space="preserve">O25-b-15-c-3-b  1507 parsel </t>
  </si>
  <si>
    <t>P28-a-15-d-2-b, P28-a-15-d-2-c 506-507-529-538-539-541-970 nolu parseller</t>
  </si>
  <si>
    <t>P28-a-15-c-3-c, P28-a-15-c-3-d 822-823-937 parseller</t>
  </si>
  <si>
    <t>Aytemiz Petrol depo alanı</t>
  </si>
  <si>
    <t>Türkler Mah</t>
  </si>
  <si>
    <t>P27-c-17-a-2-b  154 ada 08 parsel</t>
  </si>
  <si>
    <t>Güçlüköy Mah.</t>
  </si>
  <si>
    <t>O27-a20-c-2-d, O27-a20-c-3-a, O27-a20-c-3-b 133 Ada 18-19-20 Parsel ve 134 ada -2-4  parsel</t>
  </si>
  <si>
    <t>Ilıca Mah.</t>
  </si>
  <si>
    <t>N25-d-08-c-3-d  8970 ada 2-3 parsel</t>
  </si>
  <si>
    <t xml:space="preserve">P28-a-02-b-3-b 620 ada 17  parsel </t>
  </si>
  <si>
    <t>Mahmutlar Mah.</t>
  </si>
  <si>
    <t>Grand Santana Hotel İskele Alanı</t>
  </si>
  <si>
    <t>Belkonak Mah</t>
  </si>
  <si>
    <t>P23-b-16-c-3-d ,P23-b-21-b-2-a  123 ada 02  124 ada 10 parsel</t>
  </si>
  <si>
    <t>Sarıbelen Mah.</t>
  </si>
  <si>
    <t>Koca armut Mevkii</t>
  </si>
  <si>
    <t>P23-b-21-b-1-c ,P23-b-21-b-2-d  104 ada 06 – 38  parsel</t>
  </si>
  <si>
    <t>Çerler Mah.</t>
  </si>
  <si>
    <t>P23-a-21-a-3-d  116 ada 05  parsel</t>
  </si>
  <si>
    <t>P23-d-03-c-4-d , P23-d-03-c-4-c, P23-d-08-b-1-b, P23-d-08-b-1-a  44 ada 128  parsel   46 ada 48-49 parsel</t>
  </si>
  <si>
    <t>Emiraşıklar Mah</t>
  </si>
  <si>
    <t>Gebizli Mah</t>
  </si>
  <si>
    <t xml:space="preserve">   N27-d-25-a-2-c, N27-d-25-a-3-a, N27-d-25-a-3-b 126 ada 04 parsel  127 ada 63-73 parsel</t>
  </si>
  <si>
    <t xml:space="preserve">O25-a-15-b-1-a, O25-a-15-a-2-b  13027 ada 01 parsel  </t>
  </si>
  <si>
    <t>Toslak Mah.</t>
  </si>
  <si>
    <t>O27-c-14-a-4-b, O27-c-14-a-4-c 1828-1831-1832 parseller</t>
  </si>
  <si>
    <t>Konaklı Mah.</t>
  </si>
  <si>
    <t xml:space="preserve">29N-2-a ve 29N-2-d 416 ada02 parsel,414 ada 01 parsel,260 ada 17 parsel  </t>
  </si>
  <si>
    <t>Kınık Mah.</t>
  </si>
  <si>
    <t>P22-b-17-b-2-c, P22-b-18-a-1-d, P22-b-18-a-4-a, P22-b-17-b-3-b, P22-b-18-a-4-d, P22-b-17-b-3-c, P22-b-17-b-3-a 175 ada 429-430-439 parseller</t>
  </si>
  <si>
    <t>P22-b-24-d-2-a  20 ada 01 – 02 parsel</t>
  </si>
  <si>
    <t>İncekum Mah.</t>
  </si>
  <si>
    <t xml:space="preserve">O27-d-15-b-2-c  233 ada 01-02 parsel </t>
  </si>
  <si>
    <t>Akörü mah.</t>
  </si>
  <si>
    <t>Badem burnu mevkii</t>
  </si>
  <si>
    <t xml:space="preserve">1/5000 ölçekli   P23-a-19-a paftası ve 1/1000 ölçekli P23-a-19-a-1-a, P23-a-19-a-1-b, P23-a-19-a-1-c, P23-a-19-a-1-d paftalarını  kapsayan 228 ada 52-53-54-55-56-57-58-59-60-67 parseller </t>
  </si>
  <si>
    <t>Fette mevkii</t>
  </si>
  <si>
    <t xml:space="preserve">1/5000 ölçekli  P23-a-14-d paftasını,1/1000 ölçekli  P23-a-14-d-1-c, P23-a-14-d-1-d,P23-a-14-d-4-b paftalarını  kapsayan 238 ada 1-2-3-4-5-6-7-8-9-10 parseller ve  239 ada 2-3-5-6-parseller  </t>
  </si>
  <si>
    <t>Bademağacı Mah.</t>
  </si>
  <si>
    <t>N24-c-05-d-1-a, N24-c-05-d-1-b, N24-c-05-d-1-c, N24-c-05-d-1-d, N24-c-05-d-2-b,    paftalarını  kapsayan 394 ada 69-74 parsel ve 400 ada 18-19 parseller</t>
  </si>
  <si>
    <t>Göçerler Mah.</t>
  </si>
  <si>
    <t xml:space="preserve">O25-a-04-d-4-d 25521 ada 01 parsel </t>
  </si>
  <si>
    <t>Yavrudoğan</t>
  </si>
  <si>
    <t>O26-b-16-c-2-b  131 ada</t>
  </si>
  <si>
    <t>Göktepe Yaylası</t>
  </si>
  <si>
    <t>Kayak Merkezi</t>
  </si>
  <si>
    <t xml:space="preserve">28d-16d-1b, 28d-16c-1d, 28d-16c-2a, 28d-16c-4b, 28d-16d-2c, 28d-16d-2b, 28d-16a-3c, 28d-16b-3d, 28d-16c-1c, 28d-16c-1b, 28d-16c-2d, 28d-16b-4c, 28d-16b-4d, 28d-16c-1a, 28d-16a-3d   </t>
  </si>
  <si>
    <t>Ahmediye Mahallesi</t>
  </si>
  <si>
    <t>Spor Tesis Alanı</t>
  </si>
  <si>
    <t>O26-a-14-d, O26-a-14-d-4-a,O26-a-14-d-4-b  1087 Parsel</t>
  </si>
  <si>
    <t>Katı atık depolama alanı</t>
  </si>
  <si>
    <t xml:space="preserve">O28-d-16-a-2-a,O28-d-16-a-1-b </t>
  </si>
  <si>
    <t xml:space="preserve">N24-c-05-d-1-b, N24-c-05-d-2-a   397 ada 1846 parsel </t>
  </si>
  <si>
    <t>Gündoğdu</t>
  </si>
  <si>
    <t>Çukurelma Mah.</t>
  </si>
  <si>
    <t>O24-a-16-a-1-c  536 Parsel</t>
  </si>
  <si>
    <t>Avdan Mah.</t>
  </si>
  <si>
    <t xml:space="preserve">O24-a-13-b-4-a  149 ada 1-5-7-8-9 parseller </t>
  </si>
  <si>
    <t xml:space="preserve">O26-b-16-c-2-b, O26-b-16-c-2-c, O26-b-17-d-1-a, O26-b-17-d-1-d 498 ada 01 ve 499 ada 02 parsel </t>
  </si>
  <si>
    <t>Salur Mah.</t>
  </si>
  <si>
    <t>O26-b-08-a-2-a, O26-b-08-a-2-d  217 ada 01 parsel</t>
  </si>
  <si>
    <t xml:space="preserve">N24-d-20-a-1-b 62 ada 11 parsel </t>
  </si>
  <si>
    <t>Beldibi mevkii</t>
  </si>
  <si>
    <t>O25-D-02-A-2-A, O25-D-02-A-2-B, O25-D-02-A-2-D, O25-D-02-A-1-C, O25-D-02-A-1-D, 025-D-01-B-2-C, O25-D-01-B-2-D, O25-D-02-A-3-A, O25-D-02-A-4-A, O25-D-02-A-4-B, O25-D-02-A-3-A, O25-D-02-A-3-D, O25-D-02-A-4-C, O25-D-02-A-4-D, O25-D-02-D-2-A, O25-D-02-D-1-A, O25-D-02-D-1-C, O25-D-02-D-2-D, O25-D-02-D-4-B,O25-D-02-D-3-A, O25-D-02-D-3-B, O25-D-02-D-3-D, O25-D-02-D-3-C, O25-D-07-A-2-A, O25-D-07-A-2-B, O25-D-07-A-2-C, O25-D-07-A-2-D, O25-D-06-B-3-A, O25-D-06-B-3-B, O25-D-07-A-4-A, O25-D-07-A-4-B,O25-D-07-A-3-A, O25-D-07-A-3-B, O25-D-06-B-4-C, O25-D-06-B-3-D, O25-D-06-B-3-C, O25-D-07-A-4-D, O25-D-07-A-4-C, O25-D-07-A-3-D, O25-D-07-A-3-C</t>
  </si>
  <si>
    <t>Side(570 ha)-Sanayi Mah(75 ha)-Çavuşköy(120ha)</t>
  </si>
  <si>
    <t xml:space="preserve">Side Mahallesi
1/5000 ölçekli 026-B-23-A, 026-B-23-B, O26-B-24-A, O26-B-24-D ve 30 adet 1/1000
ölçekli O26-B-23-A-2-B, O26-B-23A-2-C, O26-B-23-B-1-A, O26-23-B-1-B, O26-B-23-B-1-C,
O26-B-23-B-1-D, O26-B-23-B-2-C, O26-B-23-B-2-D, O26-23-B-3-A, O26-23-B-3-B,
O26-B-23-B-3-C, O26-B-23-B-3-D, O26-B-23-B-4-A, O26-B-23-B-4-B, O26-B-23-B-4-C,
O26-B-23-C-2-B, O26-B-24-A-1-B, O26-B-24-A-1-C, O26-B-24-A-1-D, O26-B-24-A-2-A,
O26-B-24-A-2-D, O26-B-24-A-3-A O26-B-24-A-3-B, O26-B-24-A-3-D, O26-B-24-A-4-A,
O26-B-24-A-4-B, O26-B-24-A-4-C, O26-B-24-A-4-D, O26-B-24-D-1-A, O26-B-24-D-1-B ( 570 Ha)
Sanayi Mahallesi
3 adet 1/5000 ölçekli O26-B-25-A, O26-B-25-B, O26-B-25-C ve 7 adet
1/1000 ölçekli O26-B-25-A-3-B, O26-B-25-B-4-A, O26-25-B-4-B, O26-B-25-A-3-C,
O26-B-25-B-4-D, O26-B-25-B-4-C 026-B-25-C-1-A (75 Ha)
Çavuşköy
ölçekli O27-D-07-B-2-B,
O27-D-07-B-2-C, O27-D-08-A-1-A, O27-D-08-A-1-B, O27-D-08-A-1-C, O27-D-08-A-1-D
(120 Ha )
</t>
  </si>
  <si>
    <t>P28-b-14-b-1-c.P28-b-14-b-2-d.P28-b-14-b-3-a,P28-b-14-b-4-b 186-187-188-189-190-192 parseller</t>
  </si>
  <si>
    <t>Çamlıca Mahallesi</t>
  </si>
  <si>
    <t>Güzeloba Mah.</t>
  </si>
  <si>
    <t>O25-b-13-d-1-c,O25-b-13-d-1-d,O25-b-13-d-2-d,O25-b-13-d-4-a,O25-b-13-d-4-b, 27968 ada 98-99-100-101-102-103-104-105-106 parseller</t>
  </si>
  <si>
    <t>Çenger Mah.</t>
  </si>
  <si>
    <t>O27-d-8-a-1-b,O27-d-8-a-1-c 561 ve396 parseller</t>
  </si>
  <si>
    <t>Sarıhacılar Mah</t>
  </si>
  <si>
    <t>N27-c-21-d-2-b, N27-c-21-c-1-a,N27-c-21-d-2-c,N27-c-21-c-1-d</t>
  </si>
  <si>
    <t>İLÇELER</t>
  </si>
  <si>
    <t>ETÜTLER</t>
  </si>
  <si>
    <t>MEKANSAL ONAYLI</t>
  </si>
  <si>
    <t>İL ONAYLI</t>
  </si>
  <si>
    <t>Finike</t>
  </si>
  <si>
    <t>İbradı</t>
  </si>
  <si>
    <t>Kumluca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</si>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</sst>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0.5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1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4" fillId="0" borderId="19" xfId="1" applyBorder="1" applyAlignment="1">
      <alignment horizontal="center"/>
    </xf>
    <xf numFmtId="0" fontId="6" fillId="0" borderId="3" xfId="0" applyFont="1" applyBorder="1"/>
    <xf numFmtId="0" fontId="8" fillId="0" borderId="2" xfId="0" applyFont="1" applyBorder="1" applyAlignment="1">
      <alignment horizontal="center" vertical="center" wrapText="1"/>
    </xf>
    <xf numFmtId="14" fontId="0" fillId="0" borderId="12" xfId="0" applyNumberFormat="1" applyFont="1" applyFill="1" applyBorder="1" applyAlignment="1">
      <alignment horizontal="center"/>
    </xf>
    <xf numFmtId="14" fontId="9" fillId="0" borderId="19" xfId="1" applyNumberFormat="1" applyFont="1" applyFill="1" applyBorder="1" applyAlignment="1">
      <alignment horizontal="center"/>
    </xf>
    <xf numFmtId="0" fontId="4" fillId="0" borderId="12" xfId="1" applyBorder="1" applyAlignment="1">
      <alignment horizontal="center"/>
    </xf>
    <xf numFmtId="14" fontId="10" fillId="0" borderId="2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14" fontId="0" fillId="0" borderId="12" xfId="0" applyNumberFormat="1" applyFont="1" applyFill="1" applyBorder="1" applyAlignment="1">
      <alignment horizontal="center" vertical="center" wrapText="1"/>
    </xf>
    <xf numFmtId="0" fontId="4" fillId="0" borderId="12" xfId="1" applyBorder="1" applyAlignment="1">
      <alignment horizontal="center" vertical="center" wrapText="1"/>
    </xf>
    <xf numFmtId="0" fontId="4" fillId="0" borderId="0" xfId="1"/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25" xfId="1" applyFont="1" applyBorder="1" applyAlignment="1">
      <alignment horizontal="center" vertical="center" wrapText="1"/>
    </xf>
    <xf numFmtId="14" fontId="0" fillId="0" borderId="24" xfId="0" applyNumberFormat="1" applyFont="1" applyFill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26.kmz" TargetMode="External"/><Relationship Id="rId117" Type="http://schemas.openxmlformats.org/officeDocument/2006/relationships/hyperlink" Target="117.kml" TargetMode="External"/><Relationship Id="rId21" Type="http://schemas.openxmlformats.org/officeDocument/2006/relationships/hyperlink" Target="24.kml" TargetMode="External"/><Relationship Id="rId42" Type="http://schemas.openxmlformats.org/officeDocument/2006/relationships/hyperlink" Target="42.kml" TargetMode="External"/><Relationship Id="rId47" Type="http://schemas.openxmlformats.org/officeDocument/2006/relationships/hyperlink" Target="47.kmz" TargetMode="External"/><Relationship Id="rId63" Type="http://schemas.openxmlformats.org/officeDocument/2006/relationships/hyperlink" Target="66.kml" TargetMode="External"/><Relationship Id="rId68" Type="http://schemas.openxmlformats.org/officeDocument/2006/relationships/hyperlink" Target="68.kml" TargetMode="External"/><Relationship Id="rId84" Type="http://schemas.openxmlformats.org/officeDocument/2006/relationships/hyperlink" Target="84.kml" TargetMode="External"/><Relationship Id="rId89" Type="http://schemas.openxmlformats.org/officeDocument/2006/relationships/hyperlink" Target="90.kmz" TargetMode="External"/><Relationship Id="rId112" Type="http://schemas.openxmlformats.org/officeDocument/2006/relationships/hyperlink" Target="112.kml" TargetMode="External"/><Relationship Id="rId16" Type="http://schemas.openxmlformats.org/officeDocument/2006/relationships/hyperlink" Target="16.kml" TargetMode="External"/><Relationship Id="rId107" Type="http://schemas.openxmlformats.org/officeDocument/2006/relationships/hyperlink" Target="110.kml" TargetMode="External"/><Relationship Id="rId11" Type="http://schemas.openxmlformats.org/officeDocument/2006/relationships/hyperlink" Target="11.kml" TargetMode="External"/><Relationship Id="rId32" Type="http://schemas.openxmlformats.org/officeDocument/2006/relationships/hyperlink" Target="34.kml" TargetMode="External"/><Relationship Id="rId37" Type="http://schemas.openxmlformats.org/officeDocument/2006/relationships/hyperlink" Target="38.kml" TargetMode="External"/><Relationship Id="rId53" Type="http://schemas.openxmlformats.org/officeDocument/2006/relationships/hyperlink" Target="53.kml" TargetMode="External"/><Relationship Id="rId58" Type="http://schemas.openxmlformats.org/officeDocument/2006/relationships/hyperlink" Target="56.kml" TargetMode="External"/><Relationship Id="rId74" Type="http://schemas.openxmlformats.org/officeDocument/2006/relationships/hyperlink" Target="74.kml" TargetMode="External"/><Relationship Id="rId79" Type="http://schemas.openxmlformats.org/officeDocument/2006/relationships/hyperlink" Target="79.kml" TargetMode="External"/><Relationship Id="rId102" Type="http://schemas.openxmlformats.org/officeDocument/2006/relationships/hyperlink" Target="102.kmz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5.kml" TargetMode="External"/><Relationship Id="rId61" Type="http://schemas.openxmlformats.org/officeDocument/2006/relationships/hyperlink" Target="61.kmz" TargetMode="External"/><Relationship Id="rId82" Type="http://schemas.openxmlformats.org/officeDocument/2006/relationships/hyperlink" Target="82.kml" TargetMode="External"/><Relationship Id="rId90" Type="http://schemas.openxmlformats.org/officeDocument/2006/relationships/hyperlink" Target="89.kml" TargetMode="External"/><Relationship Id="rId95" Type="http://schemas.openxmlformats.org/officeDocument/2006/relationships/hyperlink" Target="96.kml" TargetMode="External"/><Relationship Id="rId19" Type="http://schemas.openxmlformats.org/officeDocument/2006/relationships/hyperlink" Target="18.kmz" TargetMode="External"/><Relationship Id="rId14" Type="http://schemas.openxmlformats.org/officeDocument/2006/relationships/hyperlink" Target="14.kml" TargetMode="External"/><Relationship Id="rId22" Type="http://schemas.openxmlformats.org/officeDocument/2006/relationships/hyperlink" Target="23.kml" TargetMode="External"/><Relationship Id="rId27" Type="http://schemas.openxmlformats.org/officeDocument/2006/relationships/hyperlink" Target="27.kml" TargetMode="External"/><Relationship Id="rId30" Type="http://schemas.openxmlformats.org/officeDocument/2006/relationships/hyperlink" Target="30.kml" TargetMode="External"/><Relationship Id="rId35" Type="http://schemas.openxmlformats.org/officeDocument/2006/relationships/hyperlink" Target="35.kml" TargetMode="External"/><Relationship Id="rId43" Type="http://schemas.openxmlformats.org/officeDocument/2006/relationships/hyperlink" Target="45.png" TargetMode="External"/><Relationship Id="rId48" Type="http://schemas.openxmlformats.org/officeDocument/2006/relationships/hyperlink" Target="48.kml" TargetMode="External"/><Relationship Id="rId56" Type="http://schemas.openxmlformats.org/officeDocument/2006/relationships/hyperlink" Target="57.kml" TargetMode="External"/><Relationship Id="rId64" Type="http://schemas.openxmlformats.org/officeDocument/2006/relationships/hyperlink" Target="67.kml" TargetMode="External"/><Relationship Id="rId69" Type="http://schemas.openxmlformats.org/officeDocument/2006/relationships/hyperlink" Target="76.kml" TargetMode="External"/><Relationship Id="rId77" Type="http://schemas.openxmlformats.org/officeDocument/2006/relationships/hyperlink" Target="77.kmz" TargetMode="External"/><Relationship Id="rId100" Type="http://schemas.openxmlformats.org/officeDocument/2006/relationships/hyperlink" Target="99.kmz" TargetMode="External"/><Relationship Id="rId105" Type="http://schemas.openxmlformats.org/officeDocument/2006/relationships/hyperlink" Target="106.kml" TargetMode="External"/><Relationship Id="rId113" Type="http://schemas.openxmlformats.org/officeDocument/2006/relationships/hyperlink" Target="113.kmz" TargetMode="External"/><Relationship Id="rId118" Type="http://schemas.openxmlformats.org/officeDocument/2006/relationships/hyperlink" Target="119.kml" TargetMode="External"/><Relationship Id="rId8" Type="http://schemas.openxmlformats.org/officeDocument/2006/relationships/hyperlink" Target="8.kml" TargetMode="External"/><Relationship Id="rId51" Type="http://schemas.openxmlformats.org/officeDocument/2006/relationships/hyperlink" Target="51.kml" TargetMode="External"/><Relationship Id="rId72" Type="http://schemas.openxmlformats.org/officeDocument/2006/relationships/hyperlink" Target="72.kmz" TargetMode="External"/><Relationship Id="rId80" Type="http://schemas.openxmlformats.org/officeDocument/2006/relationships/hyperlink" Target="80.kml" TargetMode="External"/><Relationship Id="rId85" Type="http://schemas.openxmlformats.org/officeDocument/2006/relationships/hyperlink" Target="85.kml" TargetMode="External"/><Relationship Id="rId93" Type="http://schemas.openxmlformats.org/officeDocument/2006/relationships/hyperlink" Target="92.kmz" TargetMode="External"/><Relationship Id="rId98" Type="http://schemas.openxmlformats.org/officeDocument/2006/relationships/hyperlink" Target="100.kml" TargetMode="External"/><Relationship Id="rId121" Type="http://schemas.openxmlformats.org/officeDocument/2006/relationships/hyperlink" Target="121.kml" TargetMode="External"/><Relationship Id="rId3" Type="http://schemas.openxmlformats.org/officeDocument/2006/relationships/hyperlink" Target="4.kml" TargetMode="External"/><Relationship Id="rId12" Type="http://schemas.openxmlformats.org/officeDocument/2006/relationships/hyperlink" Target="12.kml" TargetMode="External"/><Relationship Id="rId17" Type="http://schemas.openxmlformats.org/officeDocument/2006/relationships/hyperlink" Target="17.kml" TargetMode="External"/><Relationship Id="rId25" Type="http://schemas.openxmlformats.org/officeDocument/2006/relationships/hyperlink" Target="25.kml" TargetMode="External"/><Relationship Id="rId33" Type="http://schemas.openxmlformats.org/officeDocument/2006/relationships/hyperlink" Target="32.kml" TargetMode="External"/><Relationship Id="rId38" Type="http://schemas.openxmlformats.org/officeDocument/2006/relationships/hyperlink" Target="40.kml" TargetMode="External"/><Relationship Id="rId46" Type="http://schemas.openxmlformats.org/officeDocument/2006/relationships/hyperlink" Target="44.kml" TargetMode="External"/><Relationship Id="rId59" Type="http://schemas.openxmlformats.org/officeDocument/2006/relationships/hyperlink" Target="59.kml" TargetMode="External"/><Relationship Id="rId67" Type="http://schemas.openxmlformats.org/officeDocument/2006/relationships/hyperlink" Target="71.kml" TargetMode="External"/><Relationship Id="rId103" Type="http://schemas.openxmlformats.org/officeDocument/2006/relationships/hyperlink" Target="103.kml" TargetMode="External"/><Relationship Id="rId108" Type="http://schemas.openxmlformats.org/officeDocument/2006/relationships/hyperlink" Target="107.kml" TargetMode="External"/><Relationship Id="rId116" Type="http://schemas.openxmlformats.org/officeDocument/2006/relationships/hyperlink" Target="116.kml" TargetMode="External"/><Relationship Id="rId20" Type="http://schemas.openxmlformats.org/officeDocument/2006/relationships/hyperlink" Target="20.kml" TargetMode="External"/><Relationship Id="rId41" Type="http://schemas.openxmlformats.org/officeDocument/2006/relationships/hyperlink" Target="39.kml" TargetMode="External"/><Relationship Id="rId54" Type="http://schemas.openxmlformats.org/officeDocument/2006/relationships/hyperlink" Target="52.kml" TargetMode="External"/><Relationship Id="rId62" Type="http://schemas.openxmlformats.org/officeDocument/2006/relationships/hyperlink" Target="65.kmz" TargetMode="External"/><Relationship Id="rId70" Type="http://schemas.openxmlformats.org/officeDocument/2006/relationships/hyperlink" Target="73.kml" TargetMode="External"/><Relationship Id="rId75" Type="http://schemas.openxmlformats.org/officeDocument/2006/relationships/hyperlink" Target="75.kml" TargetMode="External"/><Relationship Id="rId83" Type="http://schemas.openxmlformats.org/officeDocument/2006/relationships/hyperlink" Target="83.kml" TargetMode="External"/><Relationship Id="rId88" Type="http://schemas.openxmlformats.org/officeDocument/2006/relationships/hyperlink" Target="88.kml" TargetMode="External"/><Relationship Id="rId91" Type="http://schemas.openxmlformats.org/officeDocument/2006/relationships/hyperlink" Target="91.kml" TargetMode="External"/><Relationship Id="rId96" Type="http://schemas.openxmlformats.org/officeDocument/2006/relationships/hyperlink" Target="95.kml" TargetMode="External"/><Relationship Id="rId111" Type="http://schemas.openxmlformats.org/officeDocument/2006/relationships/hyperlink" Target="109.kml" TargetMode="External"/><Relationship Id="rId1" Type="http://schemas.openxmlformats.org/officeDocument/2006/relationships/hyperlink" Target="1.kmz" TargetMode="External"/><Relationship Id="rId6" Type="http://schemas.openxmlformats.org/officeDocument/2006/relationships/hyperlink" Target="6.kmz" TargetMode="External"/><Relationship Id="rId15" Type="http://schemas.openxmlformats.org/officeDocument/2006/relationships/hyperlink" Target="15.kml" TargetMode="External"/><Relationship Id="rId23" Type="http://schemas.openxmlformats.org/officeDocument/2006/relationships/hyperlink" Target="21.kml" TargetMode="External"/><Relationship Id="rId28" Type="http://schemas.openxmlformats.org/officeDocument/2006/relationships/hyperlink" Target="28.kml" TargetMode="External"/><Relationship Id="rId36" Type="http://schemas.openxmlformats.org/officeDocument/2006/relationships/hyperlink" Target="36.kml" TargetMode="External"/><Relationship Id="rId49" Type="http://schemas.openxmlformats.org/officeDocument/2006/relationships/hyperlink" Target="49.kml" TargetMode="External"/><Relationship Id="rId57" Type="http://schemas.openxmlformats.org/officeDocument/2006/relationships/hyperlink" Target="58.kml" TargetMode="External"/><Relationship Id="rId106" Type="http://schemas.openxmlformats.org/officeDocument/2006/relationships/hyperlink" Target="105.kml" TargetMode="External"/><Relationship Id="rId114" Type="http://schemas.openxmlformats.org/officeDocument/2006/relationships/hyperlink" Target="114.kml" TargetMode="External"/><Relationship Id="rId119" Type="http://schemas.openxmlformats.org/officeDocument/2006/relationships/hyperlink" Target="120.kml" TargetMode="External"/><Relationship Id="rId10" Type="http://schemas.openxmlformats.org/officeDocument/2006/relationships/hyperlink" Target="10.kml" TargetMode="External"/><Relationship Id="rId31" Type="http://schemas.openxmlformats.org/officeDocument/2006/relationships/hyperlink" Target="31.kml" TargetMode="External"/><Relationship Id="rId44" Type="http://schemas.openxmlformats.org/officeDocument/2006/relationships/hyperlink" Target="46.png" TargetMode="External"/><Relationship Id="rId52" Type="http://schemas.openxmlformats.org/officeDocument/2006/relationships/hyperlink" Target="54.kml" TargetMode="External"/><Relationship Id="rId60" Type="http://schemas.openxmlformats.org/officeDocument/2006/relationships/hyperlink" Target="60.kml" TargetMode="External"/><Relationship Id="rId65" Type="http://schemas.openxmlformats.org/officeDocument/2006/relationships/hyperlink" Target="75.kml" TargetMode="External"/><Relationship Id="rId73" Type="http://schemas.openxmlformats.org/officeDocument/2006/relationships/hyperlink" Target="69.kmz" TargetMode="External"/><Relationship Id="rId78" Type="http://schemas.openxmlformats.org/officeDocument/2006/relationships/hyperlink" Target="78.kml" TargetMode="External"/><Relationship Id="rId81" Type="http://schemas.openxmlformats.org/officeDocument/2006/relationships/hyperlink" Target="81.kml" TargetMode="External"/><Relationship Id="rId86" Type="http://schemas.openxmlformats.org/officeDocument/2006/relationships/hyperlink" Target="87.kmz" TargetMode="External"/><Relationship Id="rId94" Type="http://schemas.openxmlformats.org/officeDocument/2006/relationships/hyperlink" Target="94.kml" TargetMode="External"/><Relationship Id="rId99" Type="http://schemas.openxmlformats.org/officeDocument/2006/relationships/hyperlink" Target="98.kmz" TargetMode="External"/><Relationship Id="rId101" Type="http://schemas.openxmlformats.org/officeDocument/2006/relationships/hyperlink" Target="97.kml" TargetMode="External"/><Relationship Id="rId122" Type="http://schemas.openxmlformats.org/officeDocument/2006/relationships/hyperlink" Target="122.kml" TargetMode="External"/><Relationship Id="rId4" Type="http://schemas.openxmlformats.org/officeDocument/2006/relationships/hyperlink" Target="3.kmz" TargetMode="External"/><Relationship Id="rId9" Type="http://schemas.openxmlformats.org/officeDocument/2006/relationships/hyperlink" Target="9.kml" TargetMode="External"/><Relationship Id="rId13" Type="http://schemas.openxmlformats.org/officeDocument/2006/relationships/hyperlink" Target="13.kml" TargetMode="External"/><Relationship Id="rId18" Type="http://schemas.openxmlformats.org/officeDocument/2006/relationships/hyperlink" Target="19.kmz" TargetMode="External"/><Relationship Id="rId39" Type="http://schemas.openxmlformats.org/officeDocument/2006/relationships/hyperlink" Target="41.kml" TargetMode="External"/><Relationship Id="rId109" Type="http://schemas.openxmlformats.org/officeDocument/2006/relationships/hyperlink" Target="108.kml" TargetMode="External"/><Relationship Id="rId34" Type="http://schemas.openxmlformats.org/officeDocument/2006/relationships/hyperlink" Target="33.kml" TargetMode="External"/><Relationship Id="rId50" Type="http://schemas.openxmlformats.org/officeDocument/2006/relationships/hyperlink" Target="50.kmz" TargetMode="External"/><Relationship Id="rId55" Type="http://schemas.openxmlformats.org/officeDocument/2006/relationships/hyperlink" Target="55.kml" TargetMode="External"/><Relationship Id="rId76" Type="http://schemas.openxmlformats.org/officeDocument/2006/relationships/hyperlink" Target="76.jpg" TargetMode="External"/><Relationship Id="rId97" Type="http://schemas.openxmlformats.org/officeDocument/2006/relationships/hyperlink" Target="101.kml" TargetMode="External"/><Relationship Id="rId104" Type="http://schemas.openxmlformats.org/officeDocument/2006/relationships/hyperlink" Target="104.kml" TargetMode="External"/><Relationship Id="rId120" Type="http://schemas.openxmlformats.org/officeDocument/2006/relationships/hyperlink" Target="118.kml" TargetMode="External"/><Relationship Id="rId7" Type="http://schemas.openxmlformats.org/officeDocument/2006/relationships/hyperlink" Target="7.kmz" TargetMode="External"/><Relationship Id="rId71" Type="http://schemas.openxmlformats.org/officeDocument/2006/relationships/hyperlink" Target="70.kmz" TargetMode="External"/><Relationship Id="rId92" Type="http://schemas.openxmlformats.org/officeDocument/2006/relationships/hyperlink" Target="93.kmz" TargetMode="External"/><Relationship Id="rId2" Type="http://schemas.openxmlformats.org/officeDocument/2006/relationships/hyperlink" Target="2.kml" TargetMode="External"/><Relationship Id="rId29" Type="http://schemas.openxmlformats.org/officeDocument/2006/relationships/hyperlink" Target="29.kml" TargetMode="External"/><Relationship Id="rId24" Type="http://schemas.openxmlformats.org/officeDocument/2006/relationships/hyperlink" Target="22.kml" TargetMode="External"/><Relationship Id="rId40" Type="http://schemas.openxmlformats.org/officeDocument/2006/relationships/hyperlink" Target="37.kml" TargetMode="External"/><Relationship Id="rId45" Type="http://schemas.openxmlformats.org/officeDocument/2006/relationships/hyperlink" Target="43.kml" TargetMode="External"/><Relationship Id="rId66" Type="http://schemas.openxmlformats.org/officeDocument/2006/relationships/hyperlink" Target="74.kml" TargetMode="External"/><Relationship Id="rId87" Type="http://schemas.openxmlformats.org/officeDocument/2006/relationships/hyperlink" Target="86.kmz" TargetMode="External"/><Relationship Id="rId110" Type="http://schemas.openxmlformats.org/officeDocument/2006/relationships/hyperlink" Target="111.kml" TargetMode="External"/><Relationship Id="rId115" Type="http://schemas.openxmlformats.org/officeDocument/2006/relationships/hyperlink" Target="115.k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49"/>
  <sheetViews>
    <sheetView tabSelected="1" topLeftCell="A123" zoomScaleNormal="100" workbookViewId="0">
      <selection activeCell="B129" sqref="B129:D149"/>
    </sheetView>
  </sheetViews>
  <sheetFormatPr defaultRowHeight="15" x14ac:dyDescent="0.25"/>
  <cols>
    <col min="1" max="1" width="4.5703125" style="1" customWidth="1"/>
    <col min="2" max="2" width="14.42578125" style="1" customWidth="1"/>
    <col min="3" max="3" width="22.28515625" style="1" customWidth="1"/>
    <col min="4" max="4" width="31.85546875" style="1" customWidth="1"/>
    <col min="5" max="5" width="99.7109375" style="1" customWidth="1"/>
    <col min="6" max="8" width="10.85546875" style="1" customWidth="1"/>
    <col min="10" max="10" width="0" hidden="1" customWidth="1"/>
    <col min="11" max="11" width="9.140625" hidden="1" customWidth="1"/>
  </cols>
  <sheetData>
    <row r="2" spans="1:11" ht="15" customHeight="1" x14ac:dyDescent="0.25">
      <c r="A2" s="52" t="s">
        <v>7</v>
      </c>
      <c r="B2" s="53"/>
      <c r="C2" s="53"/>
      <c r="D2" s="53"/>
      <c r="E2" s="53"/>
      <c r="F2" s="53"/>
      <c r="G2" s="53"/>
      <c r="H2" s="53"/>
      <c r="K2" t="s">
        <v>10</v>
      </c>
    </row>
    <row r="3" spans="1:11" ht="15.75" customHeight="1" thickBot="1" x14ac:dyDescent="0.3">
      <c r="A3" s="54"/>
      <c r="B3" s="55"/>
      <c r="C3" s="55"/>
      <c r="D3" s="55"/>
      <c r="E3" s="55"/>
      <c r="F3" s="55"/>
      <c r="G3" s="55"/>
      <c r="H3" s="55"/>
      <c r="K3" t="s">
        <v>117</v>
      </c>
    </row>
    <row r="4" spans="1:11" ht="28.5" customHeight="1" thickBot="1" x14ac:dyDescent="0.3">
      <c r="A4" s="2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3" t="s">
        <v>5</v>
      </c>
      <c r="G4" s="18" t="s">
        <v>6</v>
      </c>
      <c r="H4" s="30" t="s">
        <v>14</v>
      </c>
    </row>
    <row r="5" spans="1:11" ht="16.5" customHeight="1" x14ac:dyDescent="0.25">
      <c r="A5" s="4">
        <v>1</v>
      </c>
      <c r="B5" s="21" t="s">
        <v>11</v>
      </c>
      <c r="C5" s="5"/>
      <c r="D5" s="20" t="s">
        <v>8</v>
      </c>
      <c r="E5" s="19" t="s">
        <v>9</v>
      </c>
      <c r="F5" s="28" t="s">
        <v>5</v>
      </c>
      <c r="G5" s="26" t="s">
        <v>10</v>
      </c>
      <c r="H5" s="32">
        <v>42019</v>
      </c>
    </row>
    <row r="6" spans="1:11" ht="16.5" customHeight="1" x14ac:dyDescent="0.25">
      <c r="A6" s="6">
        <v>2</v>
      </c>
      <c r="B6" s="22" t="s">
        <v>12</v>
      </c>
      <c r="C6" s="23" t="s">
        <v>21</v>
      </c>
      <c r="D6" s="15"/>
      <c r="E6" s="29" t="s">
        <v>13</v>
      </c>
      <c r="F6" s="33" t="s">
        <v>5</v>
      </c>
      <c r="G6" s="27" t="s">
        <v>10</v>
      </c>
      <c r="H6" s="31">
        <v>42024</v>
      </c>
    </row>
    <row r="7" spans="1:11" ht="16.5" customHeight="1" x14ac:dyDescent="0.25">
      <c r="A7" s="6">
        <v>3</v>
      </c>
      <c r="B7" s="16" t="s">
        <v>15</v>
      </c>
      <c r="C7" s="9" t="s">
        <v>20</v>
      </c>
      <c r="D7" s="15" t="s">
        <v>16</v>
      </c>
      <c r="E7" s="29" t="s">
        <v>17</v>
      </c>
      <c r="F7" s="33" t="s">
        <v>5</v>
      </c>
      <c r="G7" s="27" t="s">
        <v>10</v>
      </c>
      <c r="H7" s="31">
        <v>42031</v>
      </c>
    </row>
    <row r="8" spans="1:11" ht="16.5" customHeight="1" x14ac:dyDescent="0.25">
      <c r="A8" s="6">
        <v>4</v>
      </c>
      <c r="B8" s="23" t="s">
        <v>18</v>
      </c>
      <c r="C8" s="9" t="s">
        <v>19</v>
      </c>
      <c r="D8" s="15"/>
      <c r="E8" s="10" t="s">
        <v>22</v>
      </c>
      <c r="F8" s="33" t="s">
        <v>5</v>
      </c>
      <c r="G8" s="27" t="s">
        <v>10</v>
      </c>
      <c r="H8" s="31">
        <v>42032</v>
      </c>
    </row>
    <row r="9" spans="1:11" ht="16.5" customHeight="1" x14ac:dyDescent="0.25">
      <c r="A9" s="6">
        <v>5</v>
      </c>
      <c r="B9" s="16" t="s">
        <v>11</v>
      </c>
      <c r="C9" s="16" t="s">
        <v>23</v>
      </c>
      <c r="D9" s="15"/>
      <c r="E9" s="10" t="s">
        <v>24</v>
      </c>
      <c r="F9" s="33" t="s">
        <v>5</v>
      </c>
      <c r="G9" s="27" t="s">
        <v>10</v>
      </c>
      <c r="H9" s="34">
        <v>42033</v>
      </c>
    </row>
    <row r="10" spans="1:11" ht="16.5" customHeight="1" x14ac:dyDescent="0.25">
      <c r="A10" s="6">
        <v>6</v>
      </c>
      <c r="B10" s="16" t="s">
        <v>11</v>
      </c>
      <c r="C10" s="16" t="s">
        <v>25</v>
      </c>
      <c r="D10" s="15" t="s">
        <v>26</v>
      </c>
      <c r="E10" s="17" t="s">
        <v>29</v>
      </c>
      <c r="F10" s="33" t="s">
        <v>5</v>
      </c>
      <c r="G10" s="27" t="s">
        <v>10</v>
      </c>
      <c r="H10" s="31">
        <v>42039</v>
      </c>
    </row>
    <row r="11" spans="1:11" ht="16.5" customHeight="1" x14ac:dyDescent="0.25">
      <c r="A11" s="6">
        <v>7</v>
      </c>
      <c r="B11" s="16" t="s">
        <v>15</v>
      </c>
      <c r="C11" s="24" t="s">
        <v>27</v>
      </c>
      <c r="D11" s="12"/>
      <c r="E11" s="17" t="s">
        <v>28</v>
      </c>
      <c r="F11" s="33" t="s">
        <v>5</v>
      </c>
      <c r="G11" s="27" t="s">
        <v>10</v>
      </c>
      <c r="H11" s="31">
        <v>42039</v>
      </c>
    </row>
    <row r="12" spans="1:11" ht="16.5" customHeight="1" x14ac:dyDescent="0.25">
      <c r="A12" s="6">
        <v>8</v>
      </c>
      <c r="B12" s="16" t="s">
        <v>30</v>
      </c>
      <c r="C12" s="12" t="s">
        <v>31</v>
      </c>
      <c r="D12" s="11"/>
      <c r="E12" s="35" t="s">
        <v>32</v>
      </c>
      <c r="F12" s="33" t="s">
        <v>5</v>
      </c>
      <c r="G12" s="27" t="s">
        <v>10</v>
      </c>
      <c r="H12" s="31">
        <v>42045</v>
      </c>
    </row>
    <row r="13" spans="1:11" ht="16.5" customHeight="1" x14ac:dyDescent="0.25">
      <c r="A13" s="6">
        <v>9</v>
      </c>
      <c r="B13" s="16" t="s">
        <v>33</v>
      </c>
      <c r="C13" s="12" t="s">
        <v>34</v>
      </c>
      <c r="D13" s="8"/>
      <c r="E13" s="35" t="s">
        <v>35</v>
      </c>
      <c r="F13" s="33" t="s">
        <v>5</v>
      </c>
      <c r="G13" s="27" t="s">
        <v>10</v>
      </c>
      <c r="H13" s="31">
        <v>42048</v>
      </c>
    </row>
    <row r="14" spans="1:11" ht="16.5" customHeight="1" x14ac:dyDescent="0.25">
      <c r="A14" s="6">
        <v>10</v>
      </c>
      <c r="B14" s="16" t="s">
        <v>12</v>
      </c>
      <c r="C14" s="8" t="s">
        <v>36</v>
      </c>
      <c r="D14" s="12"/>
      <c r="E14" s="36" t="s">
        <v>44</v>
      </c>
      <c r="F14" s="33" t="s">
        <v>5</v>
      </c>
      <c r="G14" s="27" t="s">
        <v>10</v>
      </c>
      <c r="H14" s="31">
        <v>42048</v>
      </c>
    </row>
    <row r="15" spans="1:11" ht="16.5" customHeight="1" x14ac:dyDescent="0.25">
      <c r="A15" s="6">
        <v>11</v>
      </c>
      <c r="B15" s="16" t="s">
        <v>37</v>
      </c>
      <c r="C15" s="16" t="s">
        <v>38</v>
      </c>
      <c r="D15" s="40" t="s">
        <v>40</v>
      </c>
      <c r="E15" s="17" t="s">
        <v>39</v>
      </c>
      <c r="F15" s="33" t="s">
        <v>5</v>
      </c>
      <c r="G15" s="27" t="s">
        <v>10</v>
      </c>
      <c r="H15" s="31">
        <v>42051</v>
      </c>
    </row>
    <row r="16" spans="1:11" ht="16.5" customHeight="1" x14ac:dyDescent="0.25">
      <c r="A16" s="6">
        <v>12</v>
      </c>
      <c r="B16" s="16" t="s">
        <v>37</v>
      </c>
      <c r="C16" s="13" t="s">
        <v>41</v>
      </c>
      <c r="D16" s="41" t="s">
        <v>43</v>
      </c>
      <c r="E16" s="37" t="s">
        <v>42</v>
      </c>
      <c r="F16" s="33" t="s">
        <v>5</v>
      </c>
      <c r="G16" s="27" t="s">
        <v>10</v>
      </c>
      <c r="H16" s="31">
        <v>42051</v>
      </c>
    </row>
    <row r="17" spans="1:8" ht="16.5" customHeight="1" x14ac:dyDescent="0.25">
      <c r="A17" s="6">
        <v>13</v>
      </c>
      <c r="B17" s="16" t="s">
        <v>45</v>
      </c>
      <c r="C17" s="14" t="s">
        <v>46</v>
      </c>
      <c r="D17" s="8"/>
      <c r="E17" s="38" t="s">
        <v>47</v>
      </c>
      <c r="F17" s="33" t="s">
        <v>5</v>
      </c>
      <c r="G17" s="27" t="s">
        <v>10</v>
      </c>
      <c r="H17" s="31">
        <v>42062</v>
      </c>
    </row>
    <row r="18" spans="1:8" ht="16.5" customHeight="1" x14ac:dyDescent="0.25">
      <c r="A18" s="6">
        <v>14</v>
      </c>
      <c r="B18" s="16" t="s">
        <v>33</v>
      </c>
      <c r="C18" s="8" t="s">
        <v>33</v>
      </c>
      <c r="D18" s="12"/>
      <c r="E18" s="17" t="s">
        <v>48</v>
      </c>
      <c r="F18" s="33" t="s">
        <v>5</v>
      </c>
      <c r="G18" s="27" t="s">
        <v>10</v>
      </c>
      <c r="H18" s="31">
        <v>42065</v>
      </c>
    </row>
    <row r="19" spans="1:8" ht="16.5" customHeight="1" x14ac:dyDescent="0.25">
      <c r="A19" s="6">
        <v>15</v>
      </c>
      <c r="B19" s="16" t="s">
        <v>11</v>
      </c>
      <c r="C19" s="12" t="s">
        <v>49</v>
      </c>
      <c r="D19" s="8"/>
      <c r="E19" s="17" t="s">
        <v>50</v>
      </c>
      <c r="F19" s="33" t="s">
        <v>5</v>
      </c>
      <c r="G19" s="27" t="s">
        <v>10</v>
      </c>
      <c r="H19" s="31">
        <v>42067</v>
      </c>
    </row>
    <row r="20" spans="1:8" ht="16.5" customHeight="1" x14ac:dyDescent="0.25">
      <c r="A20" s="6">
        <v>16</v>
      </c>
      <c r="B20" s="16" t="s">
        <v>30</v>
      </c>
      <c r="C20" s="8" t="s">
        <v>51</v>
      </c>
      <c r="D20" s="12"/>
      <c r="E20" s="39" t="s">
        <v>52</v>
      </c>
      <c r="F20" s="33" t="s">
        <v>5</v>
      </c>
      <c r="G20" s="27" t="s">
        <v>10</v>
      </c>
      <c r="H20" s="31">
        <v>42072</v>
      </c>
    </row>
    <row r="21" spans="1:8" ht="16.5" customHeight="1" x14ac:dyDescent="0.25">
      <c r="A21" s="6">
        <v>17</v>
      </c>
      <c r="B21" s="16" t="s">
        <v>30</v>
      </c>
      <c r="C21" s="16" t="s">
        <v>53</v>
      </c>
      <c r="D21" s="8" t="s">
        <v>54</v>
      </c>
      <c r="E21" s="38" t="s">
        <v>55</v>
      </c>
      <c r="F21" s="33" t="s">
        <v>5</v>
      </c>
      <c r="G21" s="27" t="s">
        <v>10</v>
      </c>
      <c r="H21" s="31">
        <v>42072</v>
      </c>
    </row>
    <row r="22" spans="1:8" ht="16.5" customHeight="1" x14ac:dyDescent="0.25">
      <c r="A22" s="6">
        <v>18</v>
      </c>
      <c r="B22" s="16" t="s">
        <v>12</v>
      </c>
      <c r="C22" s="16" t="s">
        <v>56</v>
      </c>
      <c r="D22" s="12"/>
      <c r="E22" s="39" t="s">
        <v>57</v>
      </c>
      <c r="F22" s="33" t="s">
        <v>5</v>
      </c>
      <c r="G22" s="27" t="s">
        <v>10</v>
      </c>
      <c r="H22" s="31">
        <v>42076</v>
      </c>
    </row>
    <row r="23" spans="1:8" ht="16.5" customHeight="1" x14ac:dyDescent="0.25">
      <c r="A23" s="6">
        <v>19</v>
      </c>
      <c r="B23" s="16" t="s">
        <v>45</v>
      </c>
      <c r="C23" s="14" t="s">
        <v>58</v>
      </c>
      <c r="D23" s="14" t="s">
        <v>59</v>
      </c>
      <c r="E23" s="17" t="s">
        <v>60</v>
      </c>
      <c r="F23" s="33" t="s">
        <v>5</v>
      </c>
      <c r="G23" s="27" t="s">
        <v>10</v>
      </c>
      <c r="H23" s="31">
        <v>42076</v>
      </c>
    </row>
    <row r="24" spans="1:8" ht="16.5" customHeight="1" x14ac:dyDescent="0.25">
      <c r="A24" s="6">
        <v>20</v>
      </c>
      <c r="B24" s="16" t="s">
        <v>12</v>
      </c>
      <c r="C24" s="13" t="s">
        <v>62</v>
      </c>
      <c r="D24" s="14" t="s">
        <v>61</v>
      </c>
      <c r="E24" s="17" t="s">
        <v>63</v>
      </c>
      <c r="F24" s="33" t="s">
        <v>5</v>
      </c>
      <c r="G24" s="27" t="s">
        <v>10</v>
      </c>
      <c r="H24" s="31">
        <v>42080</v>
      </c>
    </row>
    <row r="25" spans="1:8" ht="16.5" customHeight="1" x14ac:dyDescent="0.25">
      <c r="A25" s="6">
        <v>21</v>
      </c>
      <c r="B25" s="16" t="s">
        <v>64</v>
      </c>
      <c r="C25" s="16" t="s">
        <v>65</v>
      </c>
      <c r="D25" s="15" t="s">
        <v>66</v>
      </c>
      <c r="E25" s="17" t="s">
        <v>67</v>
      </c>
      <c r="F25" s="33" t="s">
        <v>5</v>
      </c>
      <c r="G25" s="27" t="s">
        <v>10</v>
      </c>
      <c r="H25" s="31">
        <v>42087</v>
      </c>
    </row>
    <row r="26" spans="1:8" ht="16.5" customHeight="1" x14ac:dyDescent="0.25">
      <c r="A26" s="6">
        <v>22</v>
      </c>
      <c r="B26" s="16" t="s">
        <v>68</v>
      </c>
      <c r="C26" s="8" t="s">
        <v>69</v>
      </c>
      <c r="D26" s="15"/>
      <c r="E26" s="17" t="s">
        <v>70</v>
      </c>
      <c r="F26" s="33" t="s">
        <v>5</v>
      </c>
      <c r="G26" s="27" t="s">
        <v>10</v>
      </c>
      <c r="H26" s="31">
        <v>42087</v>
      </c>
    </row>
    <row r="27" spans="1:8" ht="16.5" customHeight="1" x14ac:dyDescent="0.25">
      <c r="A27" s="6">
        <v>23</v>
      </c>
      <c r="B27" s="16" t="s">
        <v>71</v>
      </c>
      <c r="C27" s="16" t="s">
        <v>72</v>
      </c>
      <c r="D27" s="13" t="s">
        <v>73</v>
      </c>
      <c r="E27" s="17" t="s">
        <v>74</v>
      </c>
      <c r="F27" s="33" t="s">
        <v>5</v>
      </c>
      <c r="G27" s="27" t="s">
        <v>10</v>
      </c>
      <c r="H27" s="31">
        <v>42087</v>
      </c>
    </row>
    <row r="28" spans="1:8" ht="16.5" customHeight="1" x14ac:dyDescent="0.25">
      <c r="A28" s="6">
        <v>24</v>
      </c>
      <c r="B28" s="16" t="s">
        <v>71</v>
      </c>
      <c r="C28" s="16" t="s">
        <v>75</v>
      </c>
      <c r="D28" s="12" t="s">
        <v>76</v>
      </c>
      <c r="E28" s="39" t="s">
        <v>77</v>
      </c>
      <c r="F28" s="33" t="s">
        <v>5</v>
      </c>
      <c r="G28" s="27" t="s">
        <v>10</v>
      </c>
      <c r="H28" s="31">
        <v>42087</v>
      </c>
    </row>
    <row r="29" spans="1:8" ht="16.5" customHeight="1" x14ac:dyDescent="0.25">
      <c r="A29" s="6">
        <v>25</v>
      </c>
      <c r="B29" s="16" t="s">
        <v>64</v>
      </c>
      <c r="C29" s="8" t="s">
        <v>78</v>
      </c>
      <c r="D29" s="15" t="s">
        <v>91</v>
      </c>
      <c r="E29" s="38" t="s">
        <v>79</v>
      </c>
      <c r="F29" s="33" t="s">
        <v>5</v>
      </c>
      <c r="G29" s="27" t="s">
        <v>10</v>
      </c>
      <c r="H29" s="31">
        <v>42088</v>
      </c>
    </row>
    <row r="30" spans="1:8" ht="16.5" customHeight="1" x14ac:dyDescent="0.25">
      <c r="A30" s="6">
        <v>26</v>
      </c>
      <c r="B30" s="16" t="s">
        <v>45</v>
      </c>
      <c r="C30" s="16" t="s">
        <v>80</v>
      </c>
      <c r="D30" s="15"/>
      <c r="E30" s="17" t="s">
        <v>81</v>
      </c>
      <c r="F30" s="33" t="s">
        <v>5</v>
      </c>
      <c r="G30" s="27" t="s">
        <v>10</v>
      </c>
      <c r="H30" s="31">
        <v>42088</v>
      </c>
    </row>
    <row r="31" spans="1:8" ht="16.5" customHeight="1" x14ac:dyDescent="0.25">
      <c r="A31" s="6">
        <v>27</v>
      </c>
      <c r="B31" s="16" t="s">
        <v>30</v>
      </c>
      <c r="C31" s="16" t="s">
        <v>82</v>
      </c>
      <c r="D31" s="25" t="s">
        <v>83</v>
      </c>
      <c r="E31" s="38" t="s">
        <v>84</v>
      </c>
      <c r="F31" s="33" t="s">
        <v>5</v>
      </c>
      <c r="G31" s="27" t="s">
        <v>10</v>
      </c>
      <c r="H31" s="31">
        <v>42100</v>
      </c>
    </row>
    <row r="32" spans="1:8" ht="16.5" customHeight="1" x14ac:dyDescent="0.25">
      <c r="A32" s="6">
        <v>28</v>
      </c>
      <c r="B32" s="16" t="s">
        <v>12</v>
      </c>
      <c r="C32" s="13" t="s">
        <v>85</v>
      </c>
      <c r="D32" s="14"/>
      <c r="E32" s="37" t="s">
        <v>86</v>
      </c>
      <c r="F32" s="33" t="s">
        <v>5</v>
      </c>
      <c r="G32" s="27" t="s">
        <v>10</v>
      </c>
      <c r="H32" s="31">
        <v>42097</v>
      </c>
    </row>
    <row r="33" spans="1:8" ht="16.5" customHeight="1" x14ac:dyDescent="0.25">
      <c r="A33" s="6">
        <v>29</v>
      </c>
      <c r="B33" s="16" t="s">
        <v>11</v>
      </c>
      <c r="C33" s="14" t="s">
        <v>87</v>
      </c>
      <c r="D33" s="15"/>
      <c r="E33" s="17" t="s">
        <v>88</v>
      </c>
      <c r="F33" s="33" t="s">
        <v>5</v>
      </c>
      <c r="G33" s="27" t="s">
        <v>10</v>
      </c>
      <c r="H33" s="31">
        <v>42103</v>
      </c>
    </row>
    <row r="34" spans="1:8" ht="16.5" customHeight="1" x14ac:dyDescent="0.25">
      <c r="A34" s="6">
        <v>30</v>
      </c>
      <c r="B34" s="16" t="s">
        <v>64</v>
      </c>
      <c r="C34" s="13" t="s">
        <v>90</v>
      </c>
      <c r="D34" s="15"/>
      <c r="E34" s="17" t="s">
        <v>89</v>
      </c>
      <c r="F34" s="33" t="s">
        <v>5</v>
      </c>
      <c r="G34" s="27" t="s">
        <v>10</v>
      </c>
      <c r="H34" s="31">
        <v>42104</v>
      </c>
    </row>
    <row r="35" spans="1:8" ht="16.5" customHeight="1" x14ac:dyDescent="0.25">
      <c r="A35" s="6">
        <v>31</v>
      </c>
      <c r="B35" s="16" t="s">
        <v>64</v>
      </c>
      <c r="C35" s="14" t="s">
        <v>90</v>
      </c>
      <c r="D35" s="15"/>
      <c r="E35" s="17" t="s">
        <v>92</v>
      </c>
      <c r="F35" s="43" t="s">
        <v>5</v>
      </c>
      <c r="G35" s="27" t="s">
        <v>10</v>
      </c>
      <c r="H35" s="42">
        <v>42109</v>
      </c>
    </row>
    <row r="36" spans="1:8" ht="29.25" customHeight="1" x14ac:dyDescent="0.25">
      <c r="A36" s="6">
        <v>32</v>
      </c>
      <c r="B36" s="16" t="s">
        <v>68</v>
      </c>
      <c r="C36" s="14" t="s">
        <v>93</v>
      </c>
      <c r="D36" s="15"/>
      <c r="E36" s="17" t="s">
        <v>94</v>
      </c>
      <c r="F36" s="43" t="s">
        <v>5</v>
      </c>
      <c r="G36" s="27" t="s">
        <v>10</v>
      </c>
      <c r="H36" s="42">
        <v>42110</v>
      </c>
    </row>
    <row r="37" spans="1:8" ht="16.5" customHeight="1" x14ac:dyDescent="0.25">
      <c r="A37" s="6">
        <v>33</v>
      </c>
      <c r="B37" s="16" t="s">
        <v>95</v>
      </c>
      <c r="C37" s="14" t="s">
        <v>96</v>
      </c>
      <c r="D37" s="15" t="s">
        <v>97</v>
      </c>
      <c r="E37" s="17" t="s">
        <v>98</v>
      </c>
      <c r="F37" s="43" t="s">
        <v>5</v>
      </c>
      <c r="G37" s="27" t="s">
        <v>10</v>
      </c>
      <c r="H37" s="42">
        <v>42110</v>
      </c>
    </row>
    <row r="38" spans="1:8" ht="16.5" customHeight="1" x14ac:dyDescent="0.25">
      <c r="A38" s="6">
        <v>34</v>
      </c>
      <c r="B38" s="16" t="s">
        <v>100</v>
      </c>
      <c r="C38" s="14" t="s">
        <v>101</v>
      </c>
      <c r="D38" s="15"/>
      <c r="E38" s="17" t="s">
        <v>99</v>
      </c>
      <c r="F38" s="43" t="s">
        <v>5</v>
      </c>
      <c r="G38" s="27" t="s">
        <v>117</v>
      </c>
      <c r="H38" s="42">
        <v>42096</v>
      </c>
    </row>
    <row r="39" spans="1:8" ht="16.5" customHeight="1" x14ac:dyDescent="0.25">
      <c r="A39" s="6">
        <v>35</v>
      </c>
      <c r="B39" s="16" t="s">
        <v>64</v>
      </c>
      <c r="C39" s="14" t="s">
        <v>102</v>
      </c>
      <c r="D39" s="15"/>
      <c r="E39" s="17" t="s">
        <v>103</v>
      </c>
      <c r="F39" s="43" t="s">
        <v>5</v>
      </c>
      <c r="G39" s="27" t="s">
        <v>10</v>
      </c>
      <c r="H39" s="42">
        <v>42114</v>
      </c>
    </row>
    <row r="40" spans="1:8" ht="16.5" customHeight="1" x14ac:dyDescent="0.25">
      <c r="A40" s="6">
        <v>36</v>
      </c>
      <c r="B40" s="16" t="s">
        <v>30</v>
      </c>
      <c r="C40" s="14" t="s">
        <v>51</v>
      </c>
      <c r="D40" s="15"/>
      <c r="E40" s="17" t="s">
        <v>104</v>
      </c>
      <c r="F40" s="43" t="s">
        <v>5</v>
      </c>
      <c r="G40" s="27" t="s">
        <v>10</v>
      </c>
      <c r="H40" s="42">
        <v>42122</v>
      </c>
    </row>
    <row r="41" spans="1:8" ht="16.5" customHeight="1" x14ac:dyDescent="0.25">
      <c r="A41" s="6">
        <v>37</v>
      </c>
      <c r="B41" s="16" t="s">
        <v>45</v>
      </c>
      <c r="C41" s="14" t="s">
        <v>105</v>
      </c>
      <c r="D41" s="15"/>
      <c r="E41" s="17" t="s">
        <v>106</v>
      </c>
      <c r="F41" s="43" t="s">
        <v>5</v>
      </c>
      <c r="G41" s="27" t="s">
        <v>10</v>
      </c>
      <c r="H41" s="42">
        <v>42128</v>
      </c>
    </row>
    <row r="42" spans="1:8" ht="16.5" customHeight="1" x14ac:dyDescent="0.25">
      <c r="A42" s="6">
        <v>38</v>
      </c>
      <c r="B42" s="16" t="s">
        <v>30</v>
      </c>
      <c r="C42" s="14" t="s">
        <v>107</v>
      </c>
      <c r="D42" s="15" t="s">
        <v>108</v>
      </c>
      <c r="E42" s="17" t="s">
        <v>109</v>
      </c>
      <c r="F42" s="43" t="s">
        <v>5</v>
      </c>
      <c r="G42" s="27" t="s">
        <v>10</v>
      </c>
      <c r="H42" s="42">
        <v>42128</v>
      </c>
    </row>
    <row r="43" spans="1:8" ht="16.5" customHeight="1" x14ac:dyDescent="0.25">
      <c r="A43" s="6">
        <v>39</v>
      </c>
      <c r="B43" s="16" t="s">
        <v>110</v>
      </c>
      <c r="C43" s="14" t="s">
        <v>111</v>
      </c>
      <c r="D43" s="15"/>
      <c r="E43" s="17" t="s">
        <v>112</v>
      </c>
      <c r="F43" s="43" t="s">
        <v>5</v>
      </c>
      <c r="G43" s="27" t="s">
        <v>10</v>
      </c>
      <c r="H43" s="42">
        <v>42130</v>
      </c>
    </row>
    <row r="44" spans="1:8" ht="16.5" customHeight="1" x14ac:dyDescent="0.25">
      <c r="A44" s="6">
        <v>40</v>
      </c>
      <c r="B44" s="16" t="s">
        <v>30</v>
      </c>
      <c r="C44" s="14" t="s">
        <v>113</v>
      </c>
      <c r="D44" s="15"/>
      <c r="E44" s="17" t="s">
        <v>114</v>
      </c>
      <c r="F44" s="43" t="s">
        <v>5</v>
      </c>
      <c r="G44" s="27" t="s">
        <v>117</v>
      </c>
      <c r="H44" s="42">
        <v>42118</v>
      </c>
    </row>
    <row r="45" spans="1:8" ht="16.5" customHeight="1" x14ac:dyDescent="0.25">
      <c r="A45" s="6">
        <v>41</v>
      </c>
      <c r="B45" s="16" t="s">
        <v>64</v>
      </c>
      <c r="C45" s="14" t="s">
        <v>116</v>
      </c>
      <c r="D45" s="15" t="s">
        <v>118</v>
      </c>
      <c r="E45" s="17" t="s">
        <v>115</v>
      </c>
      <c r="F45" s="43" t="s">
        <v>5</v>
      </c>
      <c r="G45" s="27" t="s">
        <v>117</v>
      </c>
      <c r="H45" s="42">
        <v>42115</v>
      </c>
    </row>
    <row r="46" spans="1:8" ht="16.5" customHeight="1" x14ac:dyDescent="0.25">
      <c r="A46" s="6">
        <v>42</v>
      </c>
      <c r="B46" s="16" t="s">
        <v>64</v>
      </c>
      <c r="C46" s="14"/>
      <c r="D46" s="15"/>
      <c r="E46" s="17" t="s">
        <v>119</v>
      </c>
      <c r="F46" s="43" t="s">
        <v>5</v>
      </c>
      <c r="G46" s="27" t="s">
        <v>10</v>
      </c>
      <c r="H46" s="42">
        <v>42146</v>
      </c>
    </row>
    <row r="47" spans="1:8" ht="16.5" customHeight="1" x14ac:dyDescent="0.25">
      <c r="A47" s="6">
        <v>43</v>
      </c>
      <c r="B47" s="16" t="s">
        <v>110</v>
      </c>
      <c r="C47" s="14" t="s">
        <v>120</v>
      </c>
      <c r="D47" s="15"/>
      <c r="E47" s="17" t="s">
        <v>121</v>
      </c>
      <c r="F47" s="43" t="s">
        <v>5</v>
      </c>
      <c r="G47" s="27" t="s">
        <v>10</v>
      </c>
      <c r="H47" s="42">
        <v>42151</v>
      </c>
    </row>
    <row r="48" spans="1:8" ht="16.5" customHeight="1" x14ac:dyDescent="0.25">
      <c r="A48" s="6">
        <v>44</v>
      </c>
      <c r="B48" s="16" t="s">
        <v>33</v>
      </c>
      <c r="C48" s="14"/>
      <c r="D48" s="15"/>
      <c r="E48" s="17" t="s">
        <v>127</v>
      </c>
      <c r="F48" s="43" t="s">
        <v>5</v>
      </c>
      <c r="G48" s="27" t="s">
        <v>10</v>
      </c>
      <c r="H48" s="42">
        <v>42151</v>
      </c>
    </row>
    <row r="49" spans="1:8" ht="16.5" customHeight="1" x14ac:dyDescent="0.25">
      <c r="A49" s="6">
        <v>45</v>
      </c>
      <c r="B49" s="16" t="s">
        <v>12</v>
      </c>
      <c r="C49" s="14" t="s">
        <v>122</v>
      </c>
      <c r="D49" s="15" t="s">
        <v>154</v>
      </c>
      <c r="E49" s="17" t="s">
        <v>149</v>
      </c>
      <c r="F49" s="43" t="s">
        <v>5</v>
      </c>
      <c r="G49" s="27" t="s">
        <v>117</v>
      </c>
      <c r="H49" s="42">
        <v>42137</v>
      </c>
    </row>
    <row r="50" spans="1:8" ht="16.5" customHeight="1" x14ac:dyDescent="0.25">
      <c r="A50" s="6">
        <v>46</v>
      </c>
      <c r="B50" s="16" t="s">
        <v>64</v>
      </c>
      <c r="C50" s="14" t="s">
        <v>123</v>
      </c>
      <c r="D50" s="15" t="s">
        <v>155</v>
      </c>
      <c r="E50" s="17" t="s">
        <v>124</v>
      </c>
      <c r="F50" s="43" t="s">
        <v>5</v>
      </c>
      <c r="G50" s="27" t="s">
        <v>117</v>
      </c>
      <c r="H50" s="42">
        <v>42137</v>
      </c>
    </row>
    <row r="51" spans="1:8" ht="16.5" customHeight="1" x14ac:dyDescent="0.25">
      <c r="A51" s="6">
        <v>47</v>
      </c>
      <c r="B51" s="16" t="s">
        <v>11</v>
      </c>
      <c r="C51" s="14" t="s">
        <v>125</v>
      </c>
      <c r="D51" s="15"/>
      <c r="E51" s="17" t="s">
        <v>126</v>
      </c>
      <c r="F51" s="43" t="s">
        <v>5</v>
      </c>
      <c r="G51" s="27" t="s">
        <v>10</v>
      </c>
      <c r="H51" s="42">
        <v>42151</v>
      </c>
    </row>
    <row r="52" spans="1:8" ht="16.5" customHeight="1" x14ac:dyDescent="0.25">
      <c r="A52" s="6">
        <v>48</v>
      </c>
      <c r="B52" s="16" t="s">
        <v>30</v>
      </c>
      <c r="C52" s="14" t="s">
        <v>128</v>
      </c>
      <c r="D52" s="15"/>
      <c r="E52" s="17" t="s">
        <v>129</v>
      </c>
      <c r="F52" s="43" t="s">
        <v>5</v>
      </c>
      <c r="G52" s="27" t="s">
        <v>10</v>
      </c>
      <c r="H52" s="42">
        <v>42156</v>
      </c>
    </row>
    <row r="53" spans="1:8" ht="16.5" customHeight="1" x14ac:dyDescent="0.25">
      <c r="A53" s="6">
        <v>49</v>
      </c>
      <c r="B53" s="16" t="s">
        <v>12</v>
      </c>
      <c r="C53" s="14" t="s">
        <v>130</v>
      </c>
      <c r="D53" s="15"/>
      <c r="E53" s="17" t="s">
        <v>131</v>
      </c>
      <c r="F53" s="43" t="s">
        <v>5</v>
      </c>
      <c r="G53" s="27" t="s">
        <v>117</v>
      </c>
      <c r="H53" s="42">
        <v>42144</v>
      </c>
    </row>
    <row r="54" spans="1:8" ht="31.5" customHeight="1" x14ac:dyDescent="0.25">
      <c r="A54" s="6">
        <v>50</v>
      </c>
      <c r="B54" s="16" t="s">
        <v>37</v>
      </c>
      <c r="C54" s="14" t="s">
        <v>132</v>
      </c>
      <c r="D54" s="15"/>
      <c r="E54" s="17" t="s">
        <v>133</v>
      </c>
      <c r="F54" s="43" t="s">
        <v>5</v>
      </c>
      <c r="G54" s="27" t="s">
        <v>10</v>
      </c>
      <c r="H54" s="42">
        <v>42159</v>
      </c>
    </row>
    <row r="55" spans="1:8" ht="16.5" customHeight="1" x14ac:dyDescent="0.25">
      <c r="A55" s="6">
        <v>51</v>
      </c>
      <c r="B55" s="16" t="s">
        <v>18</v>
      </c>
      <c r="C55" s="14" t="s">
        <v>134</v>
      </c>
      <c r="D55" s="15" t="s">
        <v>135</v>
      </c>
      <c r="E55" s="17" t="s">
        <v>148</v>
      </c>
      <c r="F55" s="43" t="s">
        <v>5</v>
      </c>
      <c r="G55" s="27" t="s">
        <v>10</v>
      </c>
      <c r="H55" s="42">
        <v>42160</v>
      </c>
    </row>
    <row r="56" spans="1:8" ht="16.5" customHeight="1" x14ac:dyDescent="0.25">
      <c r="A56" s="6">
        <v>52</v>
      </c>
      <c r="B56" s="16" t="s">
        <v>45</v>
      </c>
      <c r="C56" s="14" t="s">
        <v>136</v>
      </c>
      <c r="D56" s="15" t="s">
        <v>137</v>
      </c>
      <c r="E56" s="17" t="s">
        <v>138</v>
      </c>
      <c r="F56" s="43" t="s">
        <v>5</v>
      </c>
      <c r="G56" s="27" t="s">
        <v>10</v>
      </c>
      <c r="H56" s="42">
        <v>42164</v>
      </c>
    </row>
    <row r="57" spans="1:8" ht="16.5" customHeight="1" x14ac:dyDescent="0.25">
      <c r="A57" s="6">
        <v>53</v>
      </c>
      <c r="B57" s="16" t="s">
        <v>33</v>
      </c>
      <c r="C57" s="14" t="s">
        <v>139</v>
      </c>
      <c r="D57" s="15"/>
      <c r="E57" s="17" t="s">
        <v>140</v>
      </c>
      <c r="F57" s="43" t="s">
        <v>5</v>
      </c>
      <c r="G57" s="27" t="s">
        <v>10</v>
      </c>
      <c r="H57" s="42">
        <v>42164</v>
      </c>
    </row>
    <row r="58" spans="1:8" ht="16.5" customHeight="1" x14ac:dyDescent="0.25">
      <c r="A58" s="6">
        <v>54</v>
      </c>
      <c r="B58" s="16" t="s">
        <v>37</v>
      </c>
      <c r="C58" s="14" t="s">
        <v>141</v>
      </c>
      <c r="D58" s="15" t="s">
        <v>142</v>
      </c>
      <c r="E58" s="17" t="s">
        <v>143</v>
      </c>
      <c r="F58" s="43" t="s">
        <v>5</v>
      </c>
      <c r="G58" s="27" t="s">
        <v>10</v>
      </c>
      <c r="H58" s="42">
        <v>42164</v>
      </c>
    </row>
    <row r="59" spans="1:8" ht="16.5" customHeight="1" x14ac:dyDescent="0.25">
      <c r="A59" s="6">
        <v>55</v>
      </c>
      <c r="B59" s="16" t="s">
        <v>64</v>
      </c>
      <c r="C59" s="14" t="s">
        <v>144</v>
      </c>
      <c r="D59" s="15"/>
      <c r="E59" s="17" t="s">
        <v>145</v>
      </c>
      <c r="F59" s="43" t="s">
        <v>5</v>
      </c>
      <c r="G59" s="27" t="s">
        <v>10</v>
      </c>
      <c r="H59" s="42">
        <v>42166</v>
      </c>
    </row>
    <row r="60" spans="1:8" ht="16.5" customHeight="1" x14ac:dyDescent="0.25">
      <c r="A60" s="6">
        <v>56</v>
      </c>
      <c r="B60" s="16" t="s">
        <v>45</v>
      </c>
      <c r="C60" s="14" t="s">
        <v>146</v>
      </c>
      <c r="D60" s="15"/>
      <c r="E60" s="17" t="s">
        <v>147</v>
      </c>
      <c r="F60" s="43" t="s">
        <v>5</v>
      </c>
      <c r="G60" s="27" t="s">
        <v>10</v>
      </c>
      <c r="H60" s="42">
        <v>42166</v>
      </c>
    </row>
    <row r="61" spans="1:8" ht="60.75" customHeight="1" x14ac:dyDescent="0.25">
      <c r="A61" s="6">
        <v>57</v>
      </c>
      <c r="B61" s="16" t="s">
        <v>12</v>
      </c>
      <c r="C61" s="14" t="s">
        <v>152</v>
      </c>
      <c r="D61" s="15" t="s">
        <v>153</v>
      </c>
      <c r="E61" s="17" t="s">
        <v>150</v>
      </c>
      <c r="F61" s="43" t="s">
        <v>5</v>
      </c>
      <c r="G61" s="27" t="s">
        <v>117</v>
      </c>
      <c r="H61" s="42" t="s">
        <v>151</v>
      </c>
    </row>
    <row r="62" spans="1:8" ht="165" customHeight="1" x14ac:dyDescent="0.25">
      <c r="A62" s="6">
        <v>58</v>
      </c>
      <c r="B62" s="16" t="s">
        <v>64</v>
      </c>
      <c r="C62" s="14" t="s">
        <v>156</v>
      </c>
      <c r="D62" s="15" t="s">
        <v>157</v>
      </c>
      <c r="E62" s="17" t="s">
        <v>158</v>
      </c>
      <c r="F62" s="43" t="s">
        <v>5</v>
      </c>
      <c r="G62" s="27" t="s">
        <v>117</v>
      </c>
      <c r="H62" s="42">
        <v>42157</v>
      </c>
    </row>
    <row r="63" spans="1:8" ht="16.5" customHeight="1" x14ac:dyDescent="0.25">
      <c r="A63" s="6">
        <v>59</v>
      </c>
      <c r="B63" s="16" t="s">
        <v>45</v>
      </c>
      <c r="C63" s="14" t="s">
        <v>105</v>
      </c>
      <c r="D63" s="15"/>
      <c r="E63" s="17" t="s">
        <v>159</v>
      </c>
      <c r="F63" s="44" t="s">
        <v>5</v>
      </c>
      <c r="G63" s="27" t="s">
        <v>10</v>
      </c>
      <c r="H63" s="42">
        <v>42173</v>
      </c>
    </row>
    <row r="64" spans="1:8" ht="16.5" customHeight="1" x14ac:dyDescent="0.25">
      <c r="A64" s="6">
        <v>60</v>
      </c>
      <c r="B64" s="16" t="s">
        <v>45</v>
      </c>
      <c r="C64" s="14" t="s">
        <v>160</v>
      </c>
      <c r="D64" s="15" t="s">
        <v>162</v>
      </c>
      <c r="E64" s="17" t="s">
        <v>161</v>
      </c>
      <c r="F64" s="43" t="s">
        <v>5</v>
      </c>
      <c r="G64" s="27" t="s">
        <v>10</v>
      </c>
      <c r="H64" s="42">
        <v>42179</v>
      </c>
    </row>
    <row r="65" spans="1:8" ht="16.5" customHeight="1" x14ac:dyDescent="0.25">
      <c r="A65" s="6">
        <v>61</v>
      </c>
      <c r="B65" s="16" t="s">
        <v>15</v>
      </c>
      <c r="C65" s="14" t="s">
        <v>163</v>
      </c>
      <c r="D65" s="15"/>
      <c r="E65" s="17" t="s">
        <v>164</v>
      </c>
      <c r="F65" s="43" t="s">
        <v>5</v>
      </c>
      <c r="G65" s="27" t="s">
        <v>10</v>
      </c>
      <c r="H65" s="42">
        <v>42187</v>
      </c>
    </row>
    <row r="66" spans="1:8" ht="16.5" customHeight="1" x14ac:dyDescent="0.25">
      <c r="A66" s="6">
        <v>62</v>
      </c>
      <c r="B66" s="16" t="s">
        <v>110</v>
      </c>
      <c r="C66" s="14" t="s">
        <v>165</v>
      </c>
      <c r="D66" s="15"/>
      <c r="E66" s="17" t="s">
        <v>166</v>
      </c>
      <c r="F66" s="43" t="s">
        <v>5</v>
      </c>
      <c r="G66" s="27" t="s">
        <v>10</v>
      </c>
      <c r="H66" s="42">
        <v>42192</v>
      </c>
    </row>
    <row r="67" spans="1:8" ht="16.5" customHeight="1" x14ac:dyDescent="0.25">
      <c r="A67" s="6">
        <v>63</v>
      </c>
      <c r="B67" s="16" t="s">
        <v>11</v>
      </c>
      <c r="C67" s="14" t="s">
        <v>23</v>
      </c>
      <c r="D67" s="15"/>
      <c r="E67" s="17" t="s">
        <v>24</v>
      </c>
      <c r="F67" s="43" t="s">
        <v>5</v>
      </c>
      <c r="G67" s="27" t="s">
        <v>10</v>
      </c>
      <c r="H67" s="42">
        <v>42192</v>
      </c>
    </row>
    <row r="68" spans="1:8" ht="16.5" customHeight="1" x14ac:dyDescent="0.25">
      <c r="A68" s="6">
        <v>64</v>
      </c>
      <c r="B68" s="16" t="s">
        <v>167</v>
      </c>
      <c r="C68" s="14" t="s">
        <v>168</v>
      </c>
      <c r="D68" s="15" t="s">
        <v>170</v>
      </c>
      <c r="E68" s="17" t="s">
        <v>169</v>
      </c>
      <c r="F68" s="43" t="s">
        <v>5</v>
      </c>
      <c r="G68" s="27" t="s">
        <v>10</v>
      </c>
      <c r="H68" s="42">
        <v>42132</v>
      </c>
    </row>
    <row r="69" spans="1:8" ht="16.5" customHeight="1" x14ac:dyDescent="0.25">
      <c r="A69" s="6">
        <v>65</v>
      </c>
      <c r="B69" s="16" t="s">
        <v>71</v>
      </c>
      <c r="C69" s="14" t="s">
        <v>171</v>
      </c>
      <c r="D69" s="15" t="s">
        <v>173</v>
      </c>
      <c r="E69" s="17" t="s">
        <v>172</v>
      </c>
      <c r="F69" s="43" t="s">
        <v>5</v>
      </c>
      <c r="G69" s="27" t="s">
        <v>10</v>
      </c>
      <c r="H69" s="42">
        <v>42195</v>
      </c>
    </row>
    <row r="70" spans="1:8" ht="16.5" customHeight="1" x14ac:dyDescent="0.25">
      <c r="A70" s="6">
        <v>66</v>
      </c>
      <c r="B70" s="16" t="s">
        <v>71</v>
      </c>
      <c r="C70" s="14" t="s">
        <v>174</v>
      </c>
      <c r="D70" s="15" t="s">
        <v>175</v>
      </c>
      <c r="E70" s="17" t="s">
        <v>176</v>
      </c>
      <c r="F70" s="43" t="s">
        <v>5</v>
      </c>
      <c r="G70" s="27" t="s">
        <v>10</v>
      </c>
      <c r="H70" s="42">
        <v>42195</v>
      </c>
    </row>
    <row r="71" spans="1:8" ht="16.5" customHeight="1" x14ac:dyDescent="0.25">
      <c r="A71" s="6">
        <v>67</v>
      </c>
      <c r="B71" s="16" t="s">
        <v>71</v>
      </c>
      <c r="C71" s="14" t="s">
        <v>177</v>
      </c>
      <c r="D71" s="15" t="s">
        <v>178</v>
      </c>
      <c r="E71" s="17" t="s">
        <v>191</v>
      </c>
      <c r="F71" s="43" t="s">
        <v>5</v>
      </c>
      <c r="G71" s="27" t="s">
        <v>10</v>
      </c>
      <c r="H71" s="42">
        <v>42195</v>
      </c>
    </row>
    <row r="72" spans="1:8" ht="16.5" customHeight="1" x14ac:dyDescent="0.25">
      <c r="A72" s="6">
        <v>68</v>
      </c>
      <c r="B72" s="16" t="s">
        <v>71</v>
      </c>
      <c r="C72" s="14" t="s">
        <v>179</v>
      </c>
      <c r="D72" s="15" t="s">
        <v>180</v>
      </c>
      <c r="E72" s="17" t="s">
        <v>181</v>
      </c>
      <c r="F72" s="43" t="s">
        <v>5</v>
      </c>
      <c r="G72" s="27" t="s">
        <v>10</v>
      </c>
      <c r="H72" s="42">
        <v>42195</v>
      </c>
    </row>
    <row r="73" spans="1:8" ht="16.5" customHeight="1" x14ac:dyDescent="0.25">
      <c r="A73" s="6">
        <v>69</v>
      </c>
      <c r="B73" s="16" t="s">
        <v>71</v>
      </c>
      <c r="C73" s="14" t="s">
        <v>182</v>
      </c>
      <c r="D73" s="15" t="s">
        <v>183</v>
      </c>
      <c r="E73" s="17" t="s">
        <v>190</v>
      </c>
      <c r="F73" s="43" t="s">
        <v>5</v>
      </c>
      <c r="G73" s="27" t="s">
        <v>10</v>
      </c>
      <c r="H73" s="42">
        <v>42195</v>
      </c>
    </row>
    <row r="74" spans="1:8" ht="16.5" customHeight="1" x14ac:dyDescent="0.25">
      <c r="A74" s="6">
        <v>70</v>
      </c>
      <c r="B74" s="16" t="s">
        <v>15</v>
      </c>
      <c r="C74" s="14" t="s">
        <v>184</v>
      </c>
      <c r="D74" s="15" t="s">
        <v>185</v>
      </c>
      <c r="E74" s="17" t="s">
        <v>186</v>
      </c>
      <c r="F74" s="43" t="s">
        <v>5</v>
      </c>
      <c r="G74" s="27" t="s">
        <v>10</v>
      </c>
      <c r="H74" s="42">
        <v>42195</v>
      </c>
    </row>
    <row r="75" spans="1:8" ht="16.5" customHeight="1" x14ac:dyDescent="0.25">
      <c r="A75" s="6">
        <v>71</v>
      </c>
      <c r="B75" s="16" t="s">
        <v>71</v>
      </c>
      <c r="C75" s="14" t="s">
        <v>187</v>
      </c>
      <c r="D75" s="15" t="s">
        <v>188</v>
      </c>
      <c r="E75" s="17" t="s">
        <v>189</v>
      </c>
      <c r="F75" s="43" t="s">
        <v>5</v>
      </c>
      <c r="G75" s="27" t="s">
        <v>10</v>
      </c>
      <c r="H75" s="42">
        <v>42195</v>
      </c>
    </row>
    <row r="76" spans="1:8" ht="16.5" customHeight="1" x14ac:dyDescent="0.25">
      <c r="A76" s="6">
        <v>72</v>
      </c>
      <c r="B76" s="16" t="s">
        <v>15</v>
      </c>
      <c r="C76" s="14" t="s">
        <v>192</v>
      </c>
      <c r="D76" s="15"/>
      <c r="E76" s="17" t="s">
        <v>193</v>
      </c>
      <c r="F76" s="43" t="s">
        <v>5</v>
      </c>
      <c r="G76" s="27" t="s">
        <v>10</v>
      </c>
      <c r="H76" s="42">
        <v>42198</v>
      </c>
    </row>
    <row r="77" spans="1:8" ht="16.5" customHeight="1" x14ac:dyDescent="0.25">
      <c r="A77" s="6">
        <v>73</v>
      </c>
      <c r="B77" s="16" t="s">
        <v>71</v>
      </c>
      <c r="C77" s="14" t="s">
        <v>194</v>
      </c>
      <c r="D77" s="15" t="s">
        <v>196</v>
      </c>
      <c r="E77" s="17" t="s">
        <v>195</v>
      </c>
      <c r="F77" s="43" t="s">
        <v>5</v>
      </c>
      <c r="G77" s="27" t="s">
        <v>10</v>
      </c>
      <c r="H77" s="42">
        <v>42198</v>
      </c>
    </row>
    <row r="78" spans="1:8" ht="33.75" customHeight="1" x14ac:dyDescent="0.25">
      <c r="A78" s="6">
        <v>74</v>
      </c>
      <c r="B78" s="16" t="s">
        <v>15</v>
      </c>
      <c r="C78" s="14" t="s">
        <v>197</v>
      </c>
      <c r="D78" s="15"/>
      <c r="E78" s="17" t="s">
        <v>198</v>
      </c>
      <c r="F78" s="43" t="s">
        <v>5</v>
      </c>
      <c r="G78" s="27" t="s">
        <v>10</v>
      </c>
      <c r="H78" s="42">
        <v>42219</v>
      </c>
    </row>
    <row r="79" spans="1:8" ht="104.25" customHeight="1" x14ac:dyDescent="0.25">
      <c r="A79" s="6">
        <v>75</v>
      </c>
      <c r="B79" s="16" t="s">
        <v>18</v>
      </c>
      <c r="C79" s="56" t="s">
        <v>200</v>
      </c>
      <c r="D79" s="57"/>
      <c r="E79" s="17" t="s">
        <v>199</v>
      </c>
      <c r="F79" s="43" t="s">
        <v>5</v>
      </c>
      <c r="G79" s="27" t="s">
        <v>10</v>
      </c>
      <c r="H79" s="42">
        <v>42219</v>
      </c>
    </row>
    <row r="80" spans="1:8" ht="33.75" customHeight="1" x14ac:dyDescent="0.25">
      <c r="A80" s="6">
        <v>76</v>
      </c>
      <c r="B80" s="16" t="s">
        <v>37</v>
      </c>
      <c r="C80" s="14"/>
      <c r="D80" s="15" t="s">
        <v>202</v>
      </c>
      <c r="E80" s="17" t="s">
        <v>201</v>
      </c>
      <c r="F80" s="43" t="s">
        <v>5</v>
      </c>
      <c r="G80" s="27" t="s">
        <v>117</v>
      </c>
      <c r="H80" s="42">
        <v>42212</v>
      </c>
    </row>
    <row r="81" spans="1:8" ht="16.5" customHeight="1" x14ac:dyDescent="0.25">
      <c r="A81" s="6">
        <v>77</v>
      </c>
      <c r="B81" s="16" t="s">
        <v>30</v>
      </c>
      <c r="C81" s="14" t="s">
        <v>203</v>
      </c>
      <c r="D81" s="15"/>
      <c r="E81" s="17" t="s">
        <v>204</v>
      </c>
      <c r="F81" s="43" t="s">
        <v>5</v>
      </c>
      <c r="G81" s="27" t="s">
        <v>10</v>
      </c>
      <c r="H81" s="42">
        <v>42237</v>
      </c>
    </row>
    <row r="82" spans="1:8" ht="31.5" customHeight="1" x14ac:dyDescent="0.25">
      <c r="A82" s="6">
        <v>78</v>
      </c>
      <c r="B82" s="16" t="s">
        <v>18</v>
      </c>
      <c r="C82" s="58" t="s">
        <v>205</v>
      </c>
      <c r="D82" s="59"/>
      <c r="E82" s="17" t="s">
        <v>206</v>
      </c>
      <c r="F82" s="43" t="s">
        <v>5</v>
      </c>
      <c r="G82" s="27" t="s">
        <v>117</v>
      </c>
      <c r="H82" s="42">
        <v>42230</v>
      </c>
    </row>
    <row r="83" spans="1:8" ht="51" customHeight="1" x14ac:dyDescent="0.25">
      <c r="A83" s="6">
        <v>79</v>
      </c>
      <c r="B83" s="16" t="s">
        <v>18</v>
      </c>
      <c r="C83" s="60" t="s">
        <v>207</v>
      </c>
      <c r="D83" s="61"/>
      <c r="E83" s="17" t="s">
        <v>208</v>
      </c>
      <c r="F83" s="43" t="s">
        <v>5</v>
      </c>
      <c r="G83" s="27" t="s">
        <v>117</v>
      </c>
      <c r="H83" s="42">
        <v>42230</v>
      </c>
    </row>
    <row r="84" spans="1:8" ht="36.75" customHeight="1" x14ac:dyDescent="0.25">
      <c r="A84" s="6">
        <v>80</v>
      </c>
      <c r="B84" s="16" t="s">
        <v>209</v>
      </c>
      <c r="C84" s="14" t="s">
        <v>210</v>
      </c>
      <c r="D84" s="15" t="s">
        <v>211</v>
      </c>
      <c r="E84" s="17" t="s">
        <v>212</v>
      </c>
      <c r="F84" s="43" t="s">
        <v>5</v>
      </c>
      <c r="G84" s="27" t="s">
        <v>10</v>
      </c>
      <c r="H84" s="42">
        <v>42244</v>
      </c>
    </row>
    <row r="85" spans="1:8" ht="16.5" customHeight="1" x14ac:dyDescent="0.25">
      <c r="A85" s="6">
        <v>81</v>
      </c>
      <c r="B85" s="16" t="s">
        <v>64</v>
      </c>
      <c r="C85" s="14" t="s">
        <v>213</v>
      </c>
      <c r="D85" s="15"/>
      <c r="E85" s="17" t="s">
        <v>214</v>
      </c>
      <c r="F85" s="43" t="s">
        <v>5</v>
      </c>
      <c r="G85" s="27" t="s">
        <v>10</v>
      </c>
      <c r="H85" s="42">
        <v>42257</v>
      </c>
    </row>
    <row r="86" spans="1:8" ht="16.5" customHeight="1" x14ac:dyDescent="0.25">
      <c r="A86" s="6">
        <v>82</v>
      </c>
      <c r="B86" s="16" t="s">
        <v>37</v>
      </c>
      <c r="C86" s="14" t="s">
        <v>215</v>
      </c>
      <c r="D86" s="15" t="s">
        <v>216</v>
      </c>
      <c r="E86" s="17" t="s">
        <v>217</v>
      </c>
      <c r="F86" s="43" t="s">
        <v>5</v>
      </c>
      <c r="G86" s="27" t="s">
        <v>10</v>
      </c>
      <c r="H86" s="42">
        <v>42258</v>
      </c>
    </row>
    <row r="87" spans="1:8" ht="16.5" customHeight="1" x14ac:dyDescent="0.25">
      <c r="A87" s="6">
        <v>83</v>
      </c>
      <c r="B87" s="16" t="s">
        <v>37</v>
      </c>
      <c r="C87" s="14" t="s">
        <v>215</v>
      </c>
      <c r="D87" s="15" t="s">
        <v>218</v>
      </c>
      <c r="E87" s="17" t="s">
        <v>219</v>
      </c>
      <c r="F87" s="43" t="s">
        <v>5</v>
      </c>
      <c r="G87" s="27" t="s">
        <v>10</v>
      </c>
      <c r="H87" s="42">
        <v>42258</v>
      </c>
    </row>
    <row r="88" spans="1:8" ht="16.5" customHeight="1" x14ac:dyDescent="0.25">
      <c r="A88" s="6">
        <v>84</v>
      </c>
      <c r="B88" s="16" t="s">
        <v>37</v>
      </c>
      <c r="C88" s="14" t="s">
        <v>141</v>
      </c>
      <c r="D88" s="15" t="s">
        <v>220</v>
      </c>
      <c r="E88" s="17" t="s">
        <v>221</v>
      </c>
      <c r="F88" s="43" t="s">
        <v>5</v>
      </c>
      <c r="G88" s="27" t="s">
        <v>10</v>
      </c>
      <c r="H88" s="42">
        <v>42258</v>
      </c>
    </row>
    <row r="89" spans="1:8" ht="16.5" customHeight="1" x14ac:dyDescent="0.25">
      <c r="A89" s="6">
        <v>85</v>
      </c>
      <c r="B89" s="16" t="s">
        <v>37</v>
      </c>
      <c r="C89" s="14" t="s">
        <v>141</v>
      </c>
      <c r="D89" s="15" t="s">
        <v>222</v>
      </c>
      <c r="E89" s="17" t="s">
        <v>223</v>
      </c>
      <c r="F89" s="43" t="s">
        <v>5</v>
      </c>
      <c r="G89" s="27" t="s">
        <v>10</v>
      </c>
      <c r="H89" s="42">
        <v>42258</v>
      </c>
    </row>
    <row r="90" spans="1:8" ht="16.5" customHeight="1" x14ac:dyDescent="0.25">
      <c r="A90" s="6">
        <v>86</v>
      </c>
      <c r="B90" s="16" t="s">
        <v>30</v>
      </c>
      <c r="C90" s="14" t="s">
        <v>51</v>
      </c>
      <c r="D90" s="15" t="s">
        <v>226</v>
      </c>
      <c r="E90" s="17" t="s">
        <v>224</v>
      </c>
      <c r="F90" s="43" t="s">
        <v>5</v>
      </c>
      <c r="G90" s="27" t="s">
        <v>10</v>
      </c>
      <c r="H90" s="42">
        <v>42282</v>
      </c>
    </row>
    <row r="91" spans="1:8" ht="16.5" customHeight="1" x14ac:dyDescent="0.25">
      <c r="A91" s="6">
        <v>87</v>
      </c>
      <c r="B91" s="16" t="s">
        <v>30</v>
      </c>
      <c r="C91" s="14" t="s">
        <v>51</v>
      </c>
      <c r="D91" s="15"/>
      <c r="E91" s="17" t="s">
        <v>225</v>
      </c>
      <c r="F91" s="43" t="s">
        <v>5</v>
      </c>
      <c r="G91" s="27" t="s">
        <v>10</v>
      </c>
      <c r="H91" s="42">
        <v>42282</v>
      </c>
    </row>
    <row r="92" spans="1:8" ht="16.5" customHeight="1" x14ac:dyDescent="0.25">
      <c r="A92" s="6">
        <v>88</v>
      </c>
      <c r="B92" s="16" t="s">
        <v>30</v>
      </c>
      <c r="C92" s="14" t="s">
        <v>227</v>
      </c>
      <c r="D92" s="15"/>
      <c r="E92" s="17" t="s">
        <v>228</v>
      </c>
      <c r="F92" s="43" t="s">
        <v>5</v>
      </c>
      <c r="G92" s="27" t="s">
        <v>10</v>
      </c>
      <c r="H92" s="42">
        <v>42284</v>
      </c>
    </row>
    <row r="93" spans="1:8" ht="16.5" customHeight="1" x14ac:dyDescent="0.25">
      <c r="A93" s="6">
        <v>89</v>
      </c>
      <c r="B93" s="16" t="s">
        <v>209</v>
      </c>
      <c r="C93" s="14" t="s">
        <v>229</v>
      </c>
      <c r="D93" s="15"/>
      <c r="E93" s="17" t="s">
        <v>230</v>
      </c>
      <c r="F93" s="43" t="s">
        <v>5</v>
      </c>
      <c r="G93" s="27" t="s">
        <v>10</v>
      </c>
      <c r="H93" s="42">
        <v>42291</v>
      </c>
    </row>
    <row r="94" spans="1:8" ht="16.5" customHeight="1" x14ac:dyDescent="0.25">
      <c r="A94" s="6">
        <v>90</v>
      </c>
      <c r="B94" s="16" t="s">
        <v>33</v>
      </c>
      <c r="C94" s="14" t="s">
        <v>231</v>
      </c>
      <c r="D94" s="15"/>
      <c r="E94" s="17" t="s">
        <v>232</v>
      </c>
      <c r="F94" s="43" t="s">
        <v>5</v>
      </c>
      <c r="G94" s="27" t="s">
        <v>10</v>
      </c>
      <c r="H94" s="42">
        <v>42293</v>
      </c>
    </row>
    <row r="95" spans="1:8" ht="16.5" customHeight="1" x14ac:dyDescent="0.25">
      <c r="A95" s="6">
        <v>91</v>
      </c>
      <c r="B95" s="16" t="s">
        <v>30</v>
      </c>
      <c r="C95" s="14" t="s">
        <v>234</v>
      </c>
      <c r="D95" s="15" t="s">
        <v>235</v>
      </c>
      <c r="E95" s="17" t="s">
        <v>233</v>
      </c>
      <c r="F95" s="43" t="s">
        <v>5</v>
      </c>
      <c r="G95" s="27" t="s">
        <v>10</v>
      </c>
      <c r="H95" s="42">
        <v>42296</v>
      </c>
    </row>
    <row r="96" spans="1:8" ht="16.5" customHeight="1" x14ac:dyDescent="0.25">
      <c r="A96" s="6">
        <v>92</v>
      </c>
      <c r="B96" s="16" t="s">
        <v>15</v>
      </c>
      <c r="C96" s="14" t="s">
        <v>236</v>
      </c>
      <c r="D96" s="15"/>
      <c r="E96" s="17" t="s">
        <v>237</v>
      </c>
      <c r="F96" s="43" t="s">
        <v>5</v>
      </c>
      <c r="G96" s="27" t="s">
        <v>10</v>
      </c>
      <c r="H96" s="42">
        <v>42300</v>
      </c>
    </row>
    <row r="97" spans="1:8" ht="16.5" customHeight="1" x14ac:dyDescent="0.25">
      <c r="A97" s="6">
        <v>93</v>
      </c>
      <c r="B97" s="16" t="s">
        <v>15</v>
      </c>
      <c r="C97" s="14" t="s">
        <v>238</v>
      </c>
      <c r="D97" s="15" t="s">
        <v>239</v>
      </c>
      <c r="E97" s="17" t="s">
        <v>242</v>
      </c>
      <c r="F97" s="43" t="s">
        <v>5</v>
      </c>
      <c r="G97" s="27" t="s">
        <v>10</v>
      </c>
      <c r="H97" s="42">
        <v>42300</v>
      </c>
    </row>
    <row r="98" spans="1:8" ht="16.5" customHeight="1" x14ac:dyDescent="0.25">
      <c r="A98" s="6">
        <v>94</v>
      </c>
      <c r="B98" s="16" t="s">
        <v>15</v>
      </c>
      <c r="C98" s="14" t="s">
        <v>241</v>
      </c>
      <c r="D98" s="15"/>
      <c r="E98" s="17" t="s">
        <v>240</v>
      </c>
      <c r="F98" s="43" t="s">
        <v>5</v>
      </c>
      <c r="G98" s="27" t="s">
        <v>10</v>
      </c>
      <c r="H98" s="42">
        <v>42300</v>
      </c>
    </row>
    <row r="99" spans="1:8" ht="16.5" customHeight="1" x14ac:dyDescent="0.25">
      <c r="A99" s="6">
        <v>95</v>
      </c>
      <c r="B99" s="16" t="s">
        <v>15</v>
      </c>
      <c r="C99" s="14" t="s">
        <v>197</v>
      </c>
      <c r="D99" s="15"/>
      <c r="E99" s="17" t="s">
        <v>243</v>
      </c>
      <c r="F99" s="43" t="s">
        <v>5</v>
      </c>
      <c r="G99" s="27" t="s">
        <v>10</v>
      </c>
      <c r="H99" s="42">
        <v>42305</v>
      </c>
    </row>
    <row r="100" spans="1:8" ht="16.5" customHeight="1" x14ac:dyDescent="0.25">
      <c r="A100" s="6">
        <v>96</v>
      </c>
      <c r="B100" s="16" t="s">
        <v>209</v>
      </c>
      <c r="C100" s="14" t="s">
        <v>244</v>
      </c>
      <c r="D100" s="15"/>
      <c r="E100" s="17" t="s">
        <v>246</v>
      </c>
      <c r="F100" s="43" t="s">
        <v>5</v>
      </c>
      <c r="G100" s="27" t="s">
        <v>10</v>
      </c>
      <c r="H100" s="42">
        <v>42305</v>
      </c>
    </row>
    <row r="101" spans="1:8" ht="16.5" customHeight="1" x14ac:dyDescent="0.25">
      <c r="A101" s="6">
        <v>97</v>
      </c>
      <c r="B101" s="16" t="s">
        <v>12</v>
      </c>
      <c r="C101" s="14" t="s">
        <v>245</v>
      </c>
      <c r="D101" s="15"/>
      <c r="E101" s="17" t="s">
        <v>247</v>
      </c>
      <c r="F101" s="43" t="s">
        <v>5</v>
      </c>
      <c r="G101" s="27" t="s">
        <v>10</v>
      </c>
      <c r="H101" s="42">
        <v>42310</v>
      </c>
    </row>
    <row r="102" spans="1:8" ht="16.5" customHeight="1" x14ac:dyDescent="0.25">
      <c r="A102" s="6">
        <v>98</v>
      </c>
      <c r="B102" s="16" t="s">
        <v>30</v>
      </c>
      <c r="C102" s="16" t="s">
        <v>248</v>
      </c>
      <c r="D102" s="15"/>
      <c r="E102" s="17" t="s">
        <v>249</v>
      </c>
      <c r="F102" s="43" t="s">
        <v>5</v>
      </c>
      <c r="G102" s="27" t="s">
        <v>10</v>
      </c>
      <c r="H102" s="42">
        <v>42310</v>
      </c>
    </row>
    <row r="103" spans="1:8" ht="16.5" customHeight="1" x14ac:dyDescent="0.25">
      <c r="A103" s="6">
        <v>99</v>
      </c>
      <c r="B103" s="16" t="s">
        <v>30</v>
      </c>
      <c r="C103" s="16" t="s">
        <v>250</v>
      </c>
      <c r="D103" s="15"/>
      <c r="E103" s="17" t="s">
        <v>251</v>
      </c>
      <c r="F103" s="43" t="s">
        <v>5</v>
      </c>
      <c r="G103" s="27" t="s">
        <v>10</v>
      </c>
      <c r="H103" s="42">
        <v>42310</v>
      </c>
    </row>
    <row r="104" spans="1:8" ht="33.75" customHeight="1" x14ac:dyDescent="0.25">
      <c r="A104" s="6">
        <v>100</v>
      </c>
      <c r="B104" s="16" t="s">
        <v>15</v>
      </c>
      <c r="C104" s="16" t="s">
        <v>252</v>
      </c>
      <c r="D104" s="15"/>
      <c r="E104" s="17" t="s">
        <v>253</v>
      </c>
      <c r="F104" s="43" t="s">
        <v>5</v>
      </c>
      <c r="G104" s="27" t="s">
        <v>10</v>
      </c>
      <c r="H104" s="42">
        <v>42310</v>
      </c>
    </row>
    <row r="105" spans="1:8" ht="16.5" customHeight="1" x14ac:dyDescent="0.25">
      <c r="A105" s="6">
        <v>101</v>
      </c>
      <c r="B105" s="16" t="s">
        <v>15</v>
      </c>
      <c r="C105" s="16" t="s">
        <v>27</v>
      </c>
      <c r="D105" s="15"/>
      <c r="E105" s="17" t="s">
        <v>254</v>
      </c>
      <c r="F105" s="43" t="s">
        <v>5</v>
      </c>
      <c r="G105" s="27" t="s">
        <v>10</v>
      </c>
      <c r="H105" s="42">
        <v>42311</v>
      </c>
    </row>
    <row r="106" spans="1:8" ht="16.5" customHeight="1" x14ac:dyDescent="0.25">
      <c r="A106" s="6">
        <v>102</v>
      </c>
      <c r="B106" s="16" t="s">
        <v>30</v>
      </c>
      <c r="C106" s="16" t="s">
        <v>255</v>
      </c>
      <c r="D106" s="45"/>
      <c r="E106" s="17" t="s">
        <v>256</v>
      </c>
      <c r="F106" s="43" t="s">
        <v>5</v>
      </c>
      <c r="G106" s="27" t="s">
        <v>10</v>
      </c>
      <c r="H106" s="42">
        <v>42317</v>
      </c>
    </row>
    <row r="107" spans="1:8" ht="33.75" customHeight="1" x14ac:dyDescent="0.25">
      <c r="A107" s="6">
        <v>103</v>
      </c>
      <c r="B107" s="23" t="s">
        <v>15</v>
      </c>
      <c r="C107" s="46" t="s">
        <v>257</v>
      </c>
      <c r="D107" s="47" t="s">
        <v>258</v>
      </c>
      <c r="E107" s="48" t="s">
        <v>259</v>
      </c>
      <c r="F107" s="51" t="s">
        <v>5</v>
      </c>
      <c r="G107" s="49" t="s">
        <v>10</v>
      </c>
      <c r="H107" s="50">
        <v>42317</v>
      </c>
    </row>
    <row r="108" spans="1:8" ht="33" customHeight="1" x14ac:dyDescent="0.25">
      <c r="A108" s="6">
        <v>104</v>
      </c>
      <c r="B108" s="16" t="s">
        <v>15</v>
      </c>
      <c r="C108" s="14" t="s">
        <v>257</v>
      </c>
      <c r="D108" s="45" t="s">
        <v>260</v>
      </c>
      <c r="E108" s="17" t="s">
        <v>261</v>
      </c>
      <c r="F108" s="43" t="s">
        <v>5</v>
      </c>
      <c r="G108" s="27" t="s">
        <v>10</v>
      </c>
      <c r="H108" s="42">
        <v>42317</v>
      </c>
    </row>
    <row r="109" spans="1:8" ht="33.75" customHeight="1" x14ac:dyDescent="0.25">
      <c r="A109" s="6">
        <v>105</v>
      </c>
      <c r="B109" s="16" t="s">
        <v>33</v>
      </c>
      <c r="C109" s="14" t="s">
        <v>262</v>
      </c>
      <c r="D109" s="45"/>
      <c r="E109" s="17" t="s">
        <v>263</v>
      </c>
      <c r="F109" s="43" t="s">
        <v>5</v>
      </c>
      <c r="G109" s="27" t="s">
        <v>10</v>
      </c>
      <c r="H109" s="42">
        <v>42326</v>
      </c>
    </row>
    <row r="110" spans="1:8" ht="16.5" customHeight="1" x14ac:dyDescent="0.25">
      <c r="A110" s="6">
        <v>106</v>
      </c>
      <c r="B110" s="16" t="s">
        <v>11</v>
      </c>
      <c r="C110" s="14" t="s">
        <v>264</v>
      </c>
      <c r="D110" s="45"/>
      <c r="E110" s="17" t="s">
        <v>265</v>
      </c>
      <c r="F110" s="43" t="s">
        <v>5</v>
      </c>
      <c r="G110" s="27" t="s">
        <v>10</v>
      </c>
      <c r="H110" s="42">
        <v>42326</v>
      </c>
    </row>
    <row r="111" spans="1:8" ht="16.5" customHeight="1" x14ac:dyDescent="0.25">
      <c r="A111" s="6">
        <v>107</v>
      </c>
      <c r="B111" s="16" t="s">
        <v>64</v>
      </c>
      <c r="C111" s="14" t="s">
        <v>266</v>
      </c>
      <c r="D111" s="45" t="s">
        <v>277</v>
      </c>
      <c r="E111" s="17" t="s">
        <v>267</v>
      </c>
      <c r="F111" s="43" t="s">
        <v>5</v>
      </c>
      <c r="G111" s="27" t="s">
        <v>10</v>
      </c>
      <c r="H111" s="42">
        <v>42338</v>
      </c>
    </row>
    <row r="112" spans="1:8" ht="32.25" customHeight="1" x14ac:dyDescent="0.25">
      <c r="A112" s="6">
        <v>108</v>
      </c>
      <c r="B112" s="16" t="s">
        <v>209</v>
      </c>
      <c r="C112" s="14" t="s">
        <v>268</v>
      </c>
      <c r="D112" s="45" t="s">
        <v>269</v>
      </c>
      <c r="E112" s="17" t="s">
        <v>270</v>
      </c>
      <c r="F112" s="43" t="s">
        <v>5</v>
      </c>
      <c r="G112" s="27" t="s">
        <v>10</v>
      </c>
      <c r="H112" s="42">
        <v>42338</v>
      </c>
    </row>
    <row r="113" spans="1:8" ht="16.5" customHeight="1" x14ac:dyDescent="0.25">
      <c r="A113" s="6">
        <v>109</v>
      </c>
      <c r="B113" s="16" t="s">
        <v>37</v>
      </c>
      <c r="C113" s="16" t="s">
        <v>271</v>
      </c>
      <c r="D113" s="45" t="s">
        <v>272</v>
      </c>
      <c r="E113" s="17" t="s">
        <v>273</v>
      </c>
      <c r="F113" s="43" t="s">
        <v>5</v>
      </c>
      <c r="G113" s="27" t="s">
        <v>10</v>
      </c>
      <c r="H113" s="42">
        <v>42338</v>
      </c>
    </row>
    <row r="114" spans="1:8" ht="16.5" customHeight="1" x14ac:dyDescent="0.25">
      <c r="A114" s="6">
        <v>110</v>
      </c>
      <c r="B114" s="16" t="s">
        <v>30</v>
      </c>
      <c r="C114" s="16" t="s">
        <v>82</v>
      </c>
      <c r="D114" s="45" t="s">
        <v>274</v>
      </c>
      <c r="E114" s="17" t="s">
        <v>275</v>
      </c>
      <c r="F114" s="43" t="s">
        <v>5</v>
      </c>
      <c r="G114" s="27" t="s">
        <v>10</v>
      </c>
      <c r="H114" s="42">
        <v>42339</v>
      </c>
    </row>
    <row r="115" spans="1:8" ht="16.5" customHeight="1" x14ac:dyDescent="0.25">
      <c r="A115" s="6">
        <v>111</v>
      </c>
      <c r="B115" s="16" t="s">
        <v>33</v>
      </c>
      <c r="C115" s="16" t="s">
        <v>262</v>
      </c>
      <c r="D115" s="45"/>
      <c r="E115" s="17" t="s">
        <v>276</v>
      </c>
      <c r="F115" s="43" t="s">
        <v>5</v>
      </c>
      <c r="G115" s="27" t="s">
        <v>10</v>
      </c>
      <c r="H115" s="42">
        <v>42340</v>
      </c>
    </row>
    <row r="116" spans="1:8" ht="16.5" customHeight="1" x14ac:dyDescent="0.25">
      <c r="A116" s="6">
        <v>112</v>
      </c>
      <c r="B116" s="16" t="s">
        <v>45</v>
      </c>
      <c r="C116" s="14" t="s">
        <v>278</v>
      </c>
      <c r="D116" s="45"/>
      <c r="E116" s="17" t="s">
        <v>279</v>
      </c>
      <c r="F116" s="43" t="s">
        <v>5</v>
      </c>
      <c r="G116" s="27" t="s">
        <v>10</v>
      </c>
      <c r="H116" s="42">
        <v>42342</v>
      </c>
    </row>
    <row r="117" spans="1:8" ht="16.5" customHeight="1" x14ac:dyDescent="0.25">
      <c r="A117" s="6">
        <v>113</v>
      </c>
      <c r="B117" s="16" t="s">
        <v>110</v>
      </c>
      <c r="C117" s="14" t="s">
        <v>280</v>
      </c>
      <c r="D117" s="45"/>
      <c r="E117" s="17" t="s">
        <v>281</v>
      </c>
      <c r="F117" s="43" t="s">
        <v>5</v>
      </c>
      <c r="G117" s="27" t="s">
        <v>10</v>
      </c>
      <c r="H117" s="42">
        <v>42347</v>
      </c>
    </row>
    <row r="118" spans="1:8" ht="16.5" customHeight="1" x14ac:dyDescent="0.25">
      <c r="A118" s="6">
        <v>114</v>
      </c>
      <c r="B118" s="16" t="s">
        <v>64</v>
      </c>
      <c r="C118" s="14" t="s">
        <v>102</v>
      </c>
      <c r="D118" s="45"/>
      <c r="E118" s="17" t="s">
        <v>282</v>
      </c>
      <c r="F118" s="43" t="s">
        <v>5</v>
      </c>
      <c r="G118" s="27" t="s">
        <v>10</v>
      </c>
      <c r="H118" s="42">
        <v>42354</v>
      </c>
    </row>
    <row r="119" spans="1:8" ht="16.5" customHeight="1" x14ac:dyDescent="0.25">
      <c r="A119" s="6">
        <v>115</v>
      </c>
      <c r="B119" s="16" t="s">
        <v>64</v>
      </c>
      <c r="C119" s="14" t="s">
        <v>283</v>
      </c>
      <c r="D119" s="45"/>
      <c r="E119" s="17" t="s">
        <v>284</v>
      </c>
      <c r="F119" s="43" t="s">
        <v>5</v>
      </c>
      <c r="G119" s="27" t="s">
        <v>10</v>
      </c>
      <c r="H119" s="42">
        <v>42354</v>
      </c>
    </row>
    <row r="120" spans="1:8" ht="16.5" customHeight="1" x14ac:dyDescent="0.25">
      <c r="A120" s="6">
        <v>116</v>
      </c>
      <c r="B120" s="16" t="s">
        <v>110</v>
      </c>
      <c r="C120" s="14" t="s">
        <v>165</v>
      </c>
      <c r="D120" s="45"/>
      <c r="E120" s="17" t="s">
        <v>285</v>
      </c>
      <c r="F120" s="43" t="s">
        <v>5</v>
      </c>
      <c r="G120" s="27" t="s">
        <v>10</v>
      </c>
      <c r="H120" s="42">
        <v>42354</v>
      </c>
    </row>
    <row r="121" spans="1:8" ht="113.25" customHeight="1" x14ac:dyDescent="0.25">
      <c r="A121" s="6">
        <v>117</v>
      </c>
      <c r="B121" s="16" t="s">
        <v>71</v>
      </c>
      <c r="C121" s="14" t="s">
        <v>182</v>
      </c>
      <c r="D121" s="45" t="s">
        <v>286</v>
      </c>
      <c r="E121" s="17" t="s">
        <v>287</v>
      </c>
      <c r="F121" s="43" t="s">
        <v>5</v>
      </c>
      <c r="G121" s="27" t="s">
        <v>10</v>
      </c>
      <c r="H121" s="42">
        <v>42354</v>
      </c>
    </row>
    <row r="122" spans="1:8" ht="256.5" customHeight="1" x14ac:dyDescent="0.25">
      <c r="A122" s="6">
        <v>118</v>
      </c>
      <c r="B122" s="16" t="s">
        <v>64</v>
      </c>
      <c r="C122" s="56" t="s">
        <v>288</v>
      </c>
      <c r="D122" s="57"/>
      <c r="E122" s="17" t="s">
        <v>289</v>
      </c>
      <c r="F122" s="43" t="s">
        <v>5</v>
      </c>
      <c r="G122" s="27" t="s">
        <v>117</v>
      </c>
      <c r="H122" s="42">
        <v>42348</v>
      </c>
    </row>
    <row r="123" spans="1:8" ht="16.5" customHeight="1" x14ac:dyDescent="0.25">
      <c r="A123" s="6">
        <v>119</v>
      </c>
      <c r="B123" s="16" t="s">
        <v>68</v>
      </c>
      <c r="C123" s="16" t="s">
        <v>291</v>
      </c>
      <c r="D123" s="45"/>
      <c r="E123" s="17" t="s">
        <v>290</v>
      </c>
      <c r="F123" s="43" t="s">
        <v>5</v>
      </c>
      <c r="G123" s="27" t="s">
        <v>117</v>
      </c>
      <c r="H123" s="42">
        <v>42348</v>
      </c>
    </row>
    <row r="124" spans="1:8" ht="33" customHeight="1" x14ac:dyDescent="0.25">
      <c r="A124" s="6">
        <v>120</v>
      </c>
      <c r="B124" s="16" t="s">
        <v>12</v>
      </c>
      <c r="C124" s="16" t="s">
        <v>292</v>
      </c>
      <c r="D124" s="45"/>
      <c r="E124" s="17" t="s">
        <v>293</v>
      </c>
      <c r="F124" s="43" t="s">
        <v>5</v>
      </c>
      <c r="G124" s="27" t="s">
        <v>117</v>
      </c>
      <c r="H124" s="42">
        <v>42348</v>
      </c>
    </row>
    <row r="125" spans="1:8" ht="16.5" customHeight="1" x14ac:dyDescent="0.25">
      <c r="A125" s="6">
        <v>121</v>
      </c>
      <c r="B125" s="16" t="s">
        <v>64</v>
      </c>
      <c r="C125" s="16" t="s">
        <v>294</v>
      </c>
      <c r="D125" s="45"/>
      <c r="E125" s="17" t="s">
        <v>295</v>
      </c>
      <c r="F125" s="43" t="s">
        <v>5</v>
      </c>
      <c r="G125" s="27" t="s">
        <v>10</v>
      </c>
      <c r="H125" s="42">
        <v>42362</v>
      </c>
    </row>
    <row r="126" spans="1:8" ht="16.5" customHeight="1" x14ac:dyDescent="0.25">
      <c r="A126" s="6">
        <v>122</v>
      </c>
      <c r="B126" s="16" t="s">
        <v>209</v>
      </c>
      <c r="C126" s="16" t="s">
        <v>296</v>
      </c>
      <c r="D126" s="45"/>
      <c r="E126" s="17" t="s">
        <v>297</v>
      </c>
      <c r="F126" s="43" t="s">
        <v>5</v>
      </c>
      <c r="G126" s="27" t="s">
        <v>10</v>
      </c>
      <c r="H126" s="42">
        <v>42367</v>
      </c>
    </row>
    <row r="128" spans="1:8" ht="15.75" thickBot="1" x14ac:dyDescent="0.3"/>
    <row r="129" spans="2:4" ht="15.75" thickBot="1" x14ac:dyDescent="0.3">
      <c r="B129" s="64" t="s">
        <v>298</v>
      </c>
      <c r="C129" s="65" t="s">
        <v>299</v>
      </c>
      <c r="D129" s="66" t="s">
        <v>300</v>
      </c>
    </row>
    <row r="130" spans="2:4" x14ac:dyDescent="0.25">
      <c r="B130" s="63" t="s">
        <v>209</v>
      </c>
      <c r="C130" s="63">
        <f>COUNTIF(B5:B126,"Akseki")</f>
        <v>5</v>
      </c>
      <c r="D130" s="63">
        <v>14</v>
      </c>
    </row>
    <row r="131" spans="2:4" x14ac:dyDescent="0.25">
      <c r="B131" s="62" t="s">
        <v>18</v>
      </c>
      <c r="C131" s="62">
        <f>COUNTIF(B5:B126,"Akseki")</f>
        <v>5</v>
      </c>
      <c r="D131" s="62" t="s">
        <v>301</v>
      </c>
    </row>
    <row r="132" spans="2:4" x14ac:dyDescent="0.25">
      <c r="B132" s="62" t="s">
        <v>30</v>
      </c>
      <c r="C132" s="62">
        <f>COUNTIF(B5:B126,"Alanya")</f>
        <v>17</v>
      </c>
      <c r="D132" s="62">
        <f>C149-D130</f>
        <v>108</v>
      </c>
    </row>
    <row r="133" spans="2:4" x14ac:dyDescent="0.25">
      <c r="B133" s="62" t="s">
        <v>95</v>
      </c>
      <c r="C133" s="62">
        <f>COUNTIF(B5:B126,"Demre")</f>
        <v>1</v>
      </c>
    </row>
    <row r="134" spans="2:4" x14ac:dyDescent="0.25">
      <c r="B134" s="62" t="s">
        <v>33</v>
      </c>
      <c r="C134" s="62">
        <f>COUNTIF(B5:B126,"Döşemealtı")</f>
        <v>7</v>
      </c>
    </row>
    <row r="135" spans="2:4" x14ac:dyDescent="0.25">
      <c r="B135" s="62" t="s">
        <v>45</v>
      </c>
      <c r="C135" s="62">
        <f>COUNTIF(B5:B126,"Elmalı")</f>
        <v>9</v>
      </c>
    </row>
    <row r="136" spans="2:4" x14ac:dyDescent="0.25">
      <c r="B136" s="62" t="s">
        <v>302</v>
      </c>
      <c r="C136" s="62">
        <f>COUNTIF(B5:B126,"Finike")</f>
        <v>0</v>
      </c>
    </row>
    <row r="137" spans="2:4" x14ac:dyDescent="0.25">
      <c r="B137" s="62" t="s">
        <v>68</v>
      </c>
      <c r="C137" s="62">
        <f>COUNTIF(B5:B126,"Gazipaşa")</f>
        <v>3</v>
      </c>
    </row>
    <row r="138" spans="2:4" x14ac:dyDescent="0.25">
      <c r="B138" s="62" t="s">
        <v>167</v>
      </c>
      <c r="C138" s="62">
        <f>COUNTIF(B5:B126,"Gündoğmuş")</f>
        <v>1</v>
      </c>
    </row>
    <row r="139" spans="2:4" x14ac:dyDescent="0.25">
      <c r="B139" s="62" t="s">
        <v>303</v>
      </c>
      <c r="C139" s="62">
        <f>COUNTIF(B5:B126,"İbradı")</f>
        <v>0</v>
      </c>
    </row>
    <row r="140" spans="2:4" x14ac:dyDescent="0.25">
      <c r="B140" s="62" t="s">
        <v>15</v>
      </c>
      <c r="C140" s="62">
        <f>COUNTIF(B5:B126,"Kaş")</f>
        <v>14</v>
      </c>
    </row>
    <row r="141" spans="2:4" x14ac:dyDescent="0.25">
      <c r="B141" s="62" t="s">
        <v>71</v>
      </c>
      <c r="C141" s="62">
        <f>COUNTIF(B5:B126,"Kemer")</f>
        <v>10</v>
      </c>
    </row>
    <row r="142" spans="2:4" x14ac:dyDescent="0.25">
      <c r="B142" s="62" t="s">
        <v>11</v>
      </c>
      <c r="C142" s="62">
        <f>COUNTIF(B5:B126,"Kepez")</f>
        <v>8</v>
      </c>
    </row>
    <row r="143" spans="2:4" x14ac:dyDescent="0.25">
      <c r="B143" s="62" t="s">
        <v>100</v>
      </c>
      <c r="C143" s="62">
        <f>COUNTIF(B5:B126,"Konyaaltı")</f>
        <v>1</v>
      </c>
    </row>
    <row r="144" spans="2:4" x14ac:dyDescent="0.25">
      <c r="B144" s="62" t="s">
        <v>110</v>
      </c>
      <c r="C144" s="62">
        <f>COUNTIF(B5:B126,"Korkuteli")</f>
        <v>5</v>
      </c>
    </row>
    <row r="145" spans="2:3" x14ac:dyDescent="0.25">
      <c r="B145" s="62" t="s">
        <v>304</v>
      </c>
      <c r="C145" s="62">
        <f>COUNTIF(B5:B126,"Kumluca")</f>
        <v>0</v>
      </c>
    </row>
    <row r="146" spans="2:3" x14ac:dyDescent="0.25">
      <c r="B146" s="62" t="s">
        <v>64</v>
      </c>
      <c r="C146" s="62">
        <f>COUNTIF(B5:B126,"Manavgat")</f>
        <v>16</v>
      </c>
    </row>
    <row r="147" spans="2:3" x14ac:dyDescent="0.25">
      <c r="B147" s="62" t="s">
        <v>12</v>
      </c>
      <c r="C147" s="62">
        <f>COUNTIF(B5:B126,"Muratpaşa")</f>
        <v>10</v>
      </c>
    </row>
    <row r="148" spans="2:3" x14ac:dyDescent="0.25">
      <c r="B148" s="62" t="s">
        <v>37</v>
      </c>
      <c r="C148" s="62">
        <f>COUNTIF(B5:B126,"Serik")</f>
        <v>10</v>
      </c>
    </row>
    <row r="149" spans="2:3" x14ac:dyDescent="0.25">
      <c r="B149" s="62" t="s">
        <v>305</v>
      </c>
      <c r="C149" s="62">
        <f>C130+C131+C132+C133+C134+C135+C136+C137+C138+C139+C140+C141+C142+C143+C144+C145+C146+C147+C148</f>
        <v>122</v>
      </c>
    </row>
  </sheetData>
  <mergeCells count="5">
    <mergeCell ref="A2:H3"/>
    <mergeCell ref="C79:D79"/>
    <mergeCell ref="C82:D82"/>
    <mergeCell ref="C83:D83"/>
    <mergeCell ref="C122:D122"/>
  </mergeCells>
  <dataValidations count="1">
    <dataValidation type="list" allowBlank="1" showInputMessage="1" showErrorMessage="1" sqref="G5:G126">
      <formula1>$K$2:$K$6</formula1>
    </dataValidation>
  </dataValidations>
  <hyperlinks>
    <hyperlink ref="F5" r:id="rId1"/>
    <hyperlink ref="F6" r:id="rId2"/>
    <hyperlink ref="F8" r:id="rId3"/>
    <hyperlink ref="F7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3" r:id="rId18"/>
    <hyperlink ref="F22" r:id="rId19"/>
    <hyperlink ref="F24" r:id="rId20"/>
    <hyperlink ref="F28" r:id="rId21"/>
    <hyperlink ref="F27" r:id="rId22"/>
    <hyperlink ref="F25" r:id="rId23"/>
    <hyperlink ref="F26" r:id="rId24"/>
    <hyperlink ref="F29" r:id="rId25"/>
    <hyperlink ref="F30" r:id="rId26"/>
    <hyperlink ref="F31" r:id="rId27"/>
    <hyperlink ref="F32" r:id="rId28"/>
    <hyperlink ref="F33" r:id="rId29"/>
    <hyperlink ref="F34" r:id="rId30"/>
    <hyperlink ref="F35" r:id="rId31"/>
    <hyperlink ref="F38" r:id="rId32"/>
    <hyperlink ref="F36" r:id="rId33"/>
    <hyperlink ref="F37" r:id="rId34"/>
    <hyperlink ref="F39" r:id="rId35"/>
    <hyperlink ref="F40" r:id="rId36"/>
    <hyperlink ref="F42" r:id="rId37"/>
    <hyperlink ref="F44" r:id="rId38"/>
    <hyperlink ref="F45" r:id="rId39"/>
    <hyperlink ref="F41" r:id="rId40"/>
    <hyperlink ref="F43" r:id="rId41"/>
    <hyperlink ref="F46" r:id="rId42"/>
    <hyperlink ref="F49" r:id="rId43"/>
    <hyperlink ref="F50" r:id="rId44"/>
    <hyperlink ref="F47" r:id="rId45"/>
    <hyperlink ref="F48" r:id="rId46"/>
    <hyperlink ref="F51" r:id="rId47"/>
    <hyperlink ref="F52" r:id="rId48"/>
    <hyperlink ref="F53" r:id="rId49"/>
    <hyperlink ref="F54" r:id="rId50"/>
    <hyperlink ref="F55" r:id="rId51"/>
    <hyperlink ref="F58" r:id="rId52"/>
    <hyperlink ref="F57" r:id="rId53"/>
    <hyperlink ref="F56" r:id="rId54"/>
    <hyperlink ref="F59" r:id="rId55"/>
    <hyperlink ref="F61" r:id="rId56"/>
    <hyperlink ref="F62" r:id="rId57"/>
    <hyperlink ref="F60" r:id="rId58"/>
    <hyperlink ref="F63" r:id="rId59"/>
    <hyperlink ref="F64" r:id="rId60"/>
    <hyperlink ref="F65" r:id="rId61"/>
    <hyperlink ref="F66" r:id="rId62"/>
    <hyperlink ref="F67" r:id="rId63"/>
    <hyperlink ref="F68" r:id="rId64"/>
    <hyperlink ref="F76" r:id="rId65"/>
    <hyperlink ref="F75" r:id="rId66"/>
    <hyperlink ref="F72" r:id="rId67"/>
    <hyperlink ref="F69" r:id="rId68"/>
    <hyperlink ref="F77" r:id="rId69"/>
    <hyperlink ref="F74" r:id="rId70"/>
    <hyperlink ref="F71" r:id="rId71"/>
    <hyperlink ref="F73" r:id="rId72"/>
    <hyperlink ref="F70" r:id="rId73"/>
    <hyperlink ref="F78" r:id="rId74"/>
    <hyperlink ref="F79" r:id="rId75"/>
    <hyperlink ref="F80" r:id="rId76"/>
    <hyperlink ref="F81" r:id="rId77"/>
    <hyperlink ref="F82" r:id="rId78"/>
    <hyperlink ref="F83" r:id="rId79"/>
    <hyperlink ref="F84" r:id="rId80"/>
    <hyperlink ref="F85" r:id="rId81"/>
    <hyperlink ref="F86" r:id="rId82"/>
    <hyperlink ref="F87" r:id="rId83"/>
    <hyperlink ref="F88" r:id="rId84"/>
    <hyperlink ref="F89" r:id="rId85"/>
    <hyperlink ref="F91" r:id="rId86"/>
    <hyperlink ref="F90" r:id="rId87"/>
    <hyperlink ref="F92" r:id="rId88"/>
    <hyperlink ref="F94" r:id="rId89"/>
    <hyperlink ref="F93" r:id="rId90"/>
    <hyperlink ref="F95" r:id="rId91"/>
    <hyperlink ref="F97" r:id="rId92"/>
    <hyperlink ref="F96" r:id="rId93"/>
    <hyperlink ref="F98" r:id="rId94"/>
    <hyperlink ref="F100" r:id="rId95"/>
    <hyperlink ref="F99" r:id="rId96"/>
    <hyperlink ref="F105" r:id="rId97"/>
    <hyperlink ref="F104" r:id="rId98"/>
    <hyperlink ref="F102" r:id="rId99"/>
    <hyperlink ref="F103" r:id="rId100"/>
    <hyperlink ref="F101" r:id="rId101"/>
    <hyperlink ref="F106" r:id="rId102"/>
    <hyperlink ref="F107" r:id="rId103"/>
    <hyperlink ref="F108" r:id="rId104"/>
    <hyperlink ref="F110" r:id="rId105"/>
    <hyperlink ref="F109" r:id="rId106"/>
    <hyperlink ref="F114" r:id="rId107"/>
    <hyperlink ref="F111" r:id="rId108"/>
    <hyperlink ref="F112" r:id="rId109"/>
    <hyperlink ref="F115" r:id="rId110"/>
    <hyperlink ref="F113" r:id="rId111"/>
    <hyperlink ref="F116" r:id="rId112"/>
    <hyperlink ref="F117" r:id="rId113"/>
    <hyperlink ref="F118" r:id="rId114"/>
    <hyperlink ref="F119" r:id="rId115"/>
    <hyperlink ref="F120" r:id="rId116"/>
    <hyperlink ref="F121" r:id="rId117"/>
    <hyperlink ref="F123" r:id="rId118"/>
    <hyperlink ref="F124" r:id="rId119"/>
    <hyperlink ref="F122" r:id="rId120"/>
    <hyperlink ref="F125" r:id="rId121"/>
    <hyperlink ref="F126" r:id="rId122"/>
  </hyperlinks>
  <pageMargins left="0.25" right="0.25" top="0.75" bottom="0.75" header="0.3" footer="0.3"/>
  <pageSetup paperSize="9" scale="48" orientation="portrait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CSB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Gürer</dc:creator>
  <cp:lastModifiedBy>Tan Gürer</cp:lastModifiedBy>
  <cp:lastPrinted>2015-01-21T08:13:20Z</cp:lastPrinted>
  <dcterms:created xsi:type="dcterms:W3CDTF">2014-11-24T10:58:31Z</dcterms:created>
  <dcterms:modified xsi:type="dcterms:W3CDTF">2018-03-08T07:19:27Z</dcterms:modified>
</cp:coreProperties>
</file>