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521" yWindow="65521" windowWidth="9615" windowHeight="8415" activeTab="0"/>
  </bookViews>
  <sheets>
    <sheet name="GİRİS" sheetId="1" r:id="rId1"/>
    <sheet name="YEDEK" sheetId="2" r:id="rId2"/>
  </sheets>
  <definedNames>
    <definedName name="alta1">'GİRİS'!$A$48:$Q$48</definedName>
    <definedName name="bass1">'GİRİS'!$A$1:$A$47</definedName>
    <definedName name="KOALAN">'GİRİS'!$A$1:$U$48</definedName>
    <definedName name="koord">'GİRİS'!$R$32:$S$46</definedName>
    <definedName name="ölçek">'GİRİS'!$U$31</definedName>
    <definedName name="rveri_hcr">'GİRİS'!$E$4,'GİRİS'!$M$4,'GİRİS'!$E$5,'GİRİS'!$E$6:$F$11,'GİRİS'!$M$7,'GİRİS'!$J$8,'GİRİS'!$J$9,'GİRİS'!$H$8,'GİRİS'!$H$9,'GİRİS'!$E$12,'GİRİS'!$E$15:$P$18,'GİRİS'!$E$19:$P$21,'GİRİS'!$F$22:$F$27</definedName>
    <definedName name="sons1">'GİRİS'!$Q$1:$Q$47</definedName>
    <definedName name="üstte1">'GİRİS'!$A$29:$R$29</definedName>
    <definedName name="_xlnm.Print_Area" localSheetId="0">'GİRİS'!$B$1:$P$47</definedName>
  </definedNames>
  <calcPr fullCalcOnLoad="1"/>
</workbook>
</file>

<file path=xl/comments1.xml><?xml version="1.0" encoding="utf-8"?>
<comments xmlns="http://schemas.openxmlformats.org/spreadsheetml/2006/main">
  <authors>
    <author>arbi</author>
  </authors>
  <commentList>
    <comment ref="E8" authorId="0">
      <text>
        <r>
          <rPr>
            <b/>
            <sz val="9"/>
            <rFont val="Tahoma"/>
            <family val="2"/>
          </rPr>
          <t>arbi:</t>
        </r>
        <r>
          <rPr>
            <sz val="9"/>
            <rFont val="Tahoma"/>
            <family val="2"/>
          </rPr>
          <t xml:space="preserve">
Tip proje değilse
 "Özel" yazınız</t>
        </r>
      </text>
    </comment>
    <comment ref="E9" authorId="0">
      <text>
        <r>
          <rPr>
            <b/>
            <sz val="9"/>
            <rFont val="Tahoma"/>
            <family val="2"/>
          </rPr>
          <t>arbi:</t>
        </r>
        <r>
          <rPr>
            <sz val="9"/>
            <rFont val="Tahoma"/>
            <family val="2"/>
          </rPr>
          <t xml:space="preserve">
Binanın çekilen fotograf numarasını giriniz..</t>
        </r>
      </text>
    </comment>
    <comment ref="E10" authorId="0">
      <text>
        <r>
          <rPr>
            <b/>
            <sz val="9"/>
            <rFont val="Tahoma"/>
            <family val="2"/>
          </rPr>
          <t>arbi:</t>
        </r>
        <r>
          <rPr>
            <sz val="9"/>
            <rFont val="Tahoma"/>
            <family val="2"/>
          </rPr>
          <t xml:space="preserve">
Depreme dayanıklılık açısından incelendimi?</t>
        </r>
      </text>
    </comment>
    <comment ref="E11" authorId="0">
      <text>
        <r>
          <rPr>
            <b/>
            <sz val="9"/>
            <rFont val="Tahoma"/>
            <family val="2"/>
          </rPr>
          <t>arbi:</t>
        </r>
        <r>
          <rPr>
            <sz val="9"/>
            <rFont val="Tahoma"/>
            <family val="2"/>
          </rPr>
          <t xml:space="preserve">
Depreme dayanıklılık açısından incelendimi?</t>
        </r>
      </text>
    </comment>
  </commentList>
</comments>
</file>

<file path=xl/sharedStrings.xml><?xml version="1.0" encoding="utf-8"?>
<sst xmlns="http://schemas.openxmlformats.org/spreadsheetml/2006/main" count="185" uniqueCount="49">
  <si>
    <t>Mevcut Kamu Binalarının Envanter Çalışmaları</t>
  </si>
  <si>
    <t>Bina Bilgileri Formu ( Dilatasyonla Ayrılmış Her Blok Belirtilecektir)</t>
  </si>
  <si>
    <t>I. Bina Bilgileri</t>
  </si>
  <si>
    <t>İnceleme Tarihi</t>
  </si>
  <si>
    <t>Bina Adı - Adresi</t>
  </si>
  <si>
    <t>Ada -- Parsel</t>
  </si>
  <si>
    <t>İnşaat Tarihi</t>
  </si>
  <si>
    <t>Proje Tarihi</t>
  </si>
  <si>
    <t>Mimari</t>
  </si>
  <si>
    <t/>
  </si>
  <si>
    <t>Var</t>
  </si>
  <si>
    <t>Yok</t>
  </si>
  <si>
    <t>Statik</t>
  </si>
  <si>
    <t>Bina daha önce incelendimi ?</t>
  </si>
  <si>
    <t>Güçlendirildimi ? (Açıklamalar)</t>
  </si>
  <si>
    <t>Kullanım Amacı</t>
  </si>
  <si>
    <t>II. Yapısal Bilgiler</t>
  </si>
  <si>
    <t>Katlar</t>
  </si>
  <si>
    <t>Tekrar Adedi</t>
  </si>
  <si>
    <t>Kat Yüksekliği ( m)</t>
  </si>
  <si>
    <t>Kat Alanı ( m2)</t>
  </si>
  <si>
    <t>Açıklamalar</t>
  </si>
  <si>
    <t>Bodrum</t>
  </si>
  <si>
    <t>Zemin</t>
  </si>
  <si>
    <t>Normal Kat</t>
  </si>
  <si>
    <t>Taşıyıcı Sistem Türü</t>
  </si>
  <si>
    <t>Betonarme Çerceve</t>
  </si>
  <si>
    <t>Betonarme Çerceve + Perde</t>
  </si>
  <si>
    <t>Karma ( Betonarme + Yığma)</t>
  </si>
  <si>
    <t>Yığma</t>
  </si>
  <si>
    <t>Çelik</t>
  </si>
  <si>
    <t>Diğer</t>
  </si>
  <si>
    <t>Yerleşim Planı / Kroki</t>
  </si>
  <si>
    <t>Formu Hazırlayanlar ( Ad- Soyad- Unvan, İmza)</t>
  </si>
  <si>
    <t>Bulunduğu ilçe</t>
  </si>
  <si>
    <t>(binanın dış kontürü çizilerek ölçüler üzerine yazılacaktır)</t>
  </si>
  <si>
    <t>Proje Nosu</t>
  </si>
  <si>
    <t>foto no</t>
  </si>
  <si>
    <t>Kat ilavesi var mı (Tarihi içeriği vb Açıklamamalar )</t>
  </si>
  <si>
    <t>yükseklik</t>
  </si>
  <si>
    <t>genişlik</t>
  </si>
  <si>
    <t>adet</t>
  </si>
  <si>
    <t>ölçek</t>
  </si>
  <si>
    <t>Kaçıklık</t>
  </si>
  <si>
    <t>X</t>
  </si>
  <si>
    <t>Y</t>
  </si>
  <si>
    <t>Çekme veya Çatıkatı</t>
  </si>
  <si>
    <t>Düzenleyenler                                                                                     Bina Sahibi / Kuruluş Temsilcisi</t>
  </si>
  <si>
    <t>Fotograf no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</si>
</sst>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Courier New"/>
      <family val="3"/>
    </font>
    <font>
      <sz val="18"/>
      <color indexed="8"/>
      <name val="Calibri"/>
      <family val="2"/>
    </font>
    <font>
      <sz val="36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66"/>
      <name val="Courier New"/>
      <family val="3"/>
    </font>
    <font>
      <sz val="18"/>
      <color theme="1"/>
      <name val="Calibri"/>
      <family val="2"/>
    </font>
    <font>
      <sz val="3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 applyFill="1">
      <alignment/>
      <protection/>
    </xf>
    <xf numFmtId="0" fontId="3" fillId="0" borderId="10" xfId="48" applyFont="1" applyFill="1" applyBorder="1">
      <alignment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3" fillId="0" borderId="13" xfId="48" applyFont="1" applyFill="1" applyBorder="1">
      <alignment/>
      <protection/>
    </xf>
    <xf numFmtId="0" fontId="3" fillId="0" borderId="14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3" fillId="0" borderId="15" xfId="48" applyFont="1" applyFill="1" applyBorder="1" applyAlignment="1">
      <alignment horizontal="right" vertical="center" textRotation="90"/>
      <protection/>
    </xf>
    <xf numFmtId="0" fontId="3" fillId="0" borderId="16" xfId="48" applyFont="1" applyFill="1" applyBorder="1">
      <alignment/>
      <protection/>
    </xf>
    <xf numFmtId="0" fontId="3" fillId="0" borderId="17" xfId="48" applyFont="1" applyFill="1" applyBorder="1" applyAlignment="1">
      <alignment horizontal="right" vertical="center" textRotation="90"/>
      <protection/>
    </xf>
    <xf numFmtId="0" fontId="4" fillId="0" borderId="0" xfId="48" applyFont="1" applyFill="1" applyBorder="1" applyAlignment="1">
      <alignment horizontal="right" vertical="top"/>
      <protection/>
    </xf>
    <xf numFmtId="0" fontId="4" fillId="0" borderId="17" xfId="48" applyFont="1" applyFill="1" applyBorder="1" applyAlignment="1">
      <alignment horizontal="center" vertical="center" textRotation="90"/>
      <protection/>
    </xf>
    <xf numFmtId="0" fontId="4" fillId="0" borderId="17" xfId="48" applyFont="1" applyFill="1" applyBorder="1" applyAlignment="1">
      <alignment vertical="center" textRotation="90"/>
      <protection/>
    </xf>
    <xf numFmtId="0" fontId="3" fillId="0" borderId="18" xfId="48" applyFont="1" applyFill="1" applyBorder="1" applyAlignment="1">
      <alignment horizontal="right" vertical="center" textRotation="90"/>
      <protection/>
    </xf>
    <xf numFmtId="0" fontId="5" fillId="0" borderId="0" xfId="48" applyFont="1" applyFill="1">
      <alignment/>
      <protection/>
    </xf>
    <xf numFmtId="0" fontId="7" fillId="0" borderId="0" xfId="48" applyFont="1">
      <alignment/>
      <protection/>
    </xf>
    <xf numFmtId="0" fontId="4" fillId="0" borderId="19" xfId="48" applyFont="1" applyFill="1" applyBorder="1">
      <alignment/>
      <protection/>
    </xf>
    <xf numFmtId="0" fontId="6" fillId="0" borderId="0" xfId="48" applyFont="1">
      <alignment/>
      <protection/>
    </xf>
    <xf numFmtId="0" fontId="6" fillId="0" borderId="10" xfId="48" applyFont="1" applyBorder="1" applyAlignment="1">
      <alignment/>
      <protection/>
    </xf>
    <xf numFmtId="0" fontId="4" fillId="0" borderId="15" xfId="48" applyFont="1" applyFill="1" applyBorder="1" applyAlignment="1">
      <alignment horizontal="centerContinuous"/>
      <protection/>
    </xf>
    <xf numFmtId="0" fontId="4" fillId="0" borderId="10" xfId="48" applyFont="1" applyFill="1" applyBorder="1" applyAlignment="1">
      <alignment horizontal="centerContinuous"/>
      <protection/>
    </xf>
    <xf numFmtId="0" fontId="4" fillId="0" borderId="16" xfId="48" applyFont="1" applyFill="1" applyBorder="1" applyAlignment="1">
      <alignment horizontal="centerContinuous"/>
      <protection/>
    </xf>
    <xf numFmtId="0" fontId="4" fillId="0" borderId="10" xfId="48" applyFont="1" applyFill="1" applyBorder="1" applyAlignment="1">
      <alignment horizontal="left" vertical="center"/>
      <protection/>
    </xf>
    <xf numFmtId="0" fontId="4" fillId="0" borderId="0" xfId="48" applyFont="1" applyFill="1" applyBorder="1" applyAlignment="1">
      <alignment horizontal="left" vertical="center"/>
      <protection/>
    </xf>
    <xf numFmtId="0" fontId="4" fillId="0" borderId="13" xfId="48" applyFont="1" applyFill="1" applyBorder="1" applyAlignment="1">
      <alignment horizontal="left" vertical="center"/>
      <protection/>
    </xf>
    <xf numFmtId="0" fontId="4" fillId="0" borderId="17" xfId="48" applyFont="1" applyFill="1" applyBorder="1" applyAlignment="1">
      <alignment horizontal="right" vertical="center"/>
      <protection/>
    </xf>
    <xf numFmtId="0" fontId="4" fillId="0" borderId="19" xfId="48" applyFont="1" applyFill="1" applyBorder="1" applyAlignment="1">
      <alignment horizontal="right" vertical="top"/>
      <protection/>
    </xf>
    <xf numFmtId="0" fontId="3" fillId="0" borderId="10" xfId="48" applyFont="1" applyFill="1" applyBorder="1" applyAlignment="1">
      <alignment horizontal="right" vertical="center" textRotation="90"/>
      <protection/>
    </xf>
    <xf numFmtId="0" fontId="4" fillId="0" borderId="0" xfId="48" applyFont="1" applyFill="1" applyBorder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 textRotation="90"/>
      <protection/>
    </xf>
    <xf numFmtId="0" fontId="4" fillId="0" borderId="0" xfId="48" applyFont="1" applyFill="1" applyBorder="1" applyAlignment="1">
      <alignment horizontal="center" vertical="center" textRotation="90"/>
      <protection/>
    </xf>
    <xf numFmtId="0" fontId="4" fillId="0" borderId="0" xfId="48" applyFont="1" applyFill="1" applyBorder="1" applyAlignment="1">
      <alignment vertical="center" textRotation="90"/>
      <protection/>
    </xf>
    <xf numFmtId="0" fontId="3" fillId="0" borderId="13" xfId="48" applyFont="1" applyFill="1" applyBorder="1" applyAlignment="1">
      <alignment horizontal="right" vertical="center" textRotation="90"/>
      <protection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33" borderId="12" xfId="48" applyFont="1" applyFill="1" applyBorder="1" applyAlignment="1">
      <alignment horizontal="center"/>
      <protection/>
    </xf>
    <xf numFmtId="0" fontId="4" fillId="33" borderId="11" xfId="48" applyFont="1" applyFill="1" applyBorder="1" applyAlignment="1">
      <alignment horizontal="center"/>
      <protection/>
    </xf>
    <xf numFmtId="0" fontId="4" fillId="33" borderId="21" xfId="48" applyFont="1" applyFill="1" applyBorder="1" applyAlignment="1">
      <alignment horizontal="center" vertical="center" shrinkToFit="1"/>
      <protection/>
    </xf>
    <xf numFmtId="0" fontId="4" fillId="33" borderId="22" xfId="48" applyFont="1" applyFill="1" applyBorder="1" applyAlignment="1">
      <alignment horizontal="center" vertical="center" shrinkToFit="1"/>
      <protection/>
    </xf>
    <xf numFmtId="0" fontId="4" fillId="33" borderId="23" xfId="48" applyFont="1" applyFill="1" applyBorder="1" applyAlignment="1">
      <alignment horizontal="center" vertical="center" shrinkToFit="1"/>
      <protection/>
    </xf>
    <xf numFmtId="0" fontId="4" fillId="0" borderId="24" xfId="48" applyFont="1" applyFill="1" applyBorder="1" applyAlignment="1">
      <alignment horizontal="left" vertical="center" wrapText="1"/>
      <protection/>
    </xf>
    <xf numFmtId="0" fontId="4" fillId="0" borderId="25" xfId="48" applyFont="1" applyFill="1" applyBorder="1" applyAlignment="1">
      <alignment horizontal="left" vertical="center" wrapText="1"/>
      <protection/>
    </xf>
    <xf numFmtId="0" fontId="4" fillId="0" borderId="26" xfId="48" applyFont="1" applyFill="1" applyBorder="1" applyAlignment="1">
      <alignment horizontal="left" vertical="center" wrapText="1"/>
      <protection/>
    </xf>
    <xf numFmtId="0" fontId="4" fillId="33" borderId="27" xfId="48" applyFont="1" applyFill="1" applyBorder="1" applyAlignment="1">
      <alignment horizontal="center" vertical="center"/>
      <protection/>
    </xf>
    <xf numFmtId="0" fontId="4" fillId="33" borderId="26" xfId="48" applyFont="1" applyFill="1" applyBorder="1" applyAlignment="1">
      <alignment horizontal="center" vertical="center"/>
      <protection/>
    </xf>
    <xf numFmtId="0" fontId="4" fillId="0" borderId="28" xfId="48" applyFont="1" applyFill="1" applyBorder="1">
      <alignment/>
      <protection/>
    </xf>
    <xf numFmtId="0" fontId="4" fillId="0" borderId="29" xfId="48" applyFont="1" applyFill="1" applyBorder="1">
      <alignment/>
      <protection/>
    </xf>
    <xf numFmtId="0" fontId="4" fillId="33" borderId="27" xfId="48" applyFont="1" applyFill="1" applyBorder="1">
      <alignment/>
      <protection/>
    </xf>
    <xf numFmtId="0" fontId="4" fillId="33" borderId="26" xfId="48" applyFont="1" applyFill="1" applyBorder="1">
      <alignment/>
      <protection/>
    </xf>
    <xf numFmtId="0" fontId="4" fillId="0" borderId="27" xfId="48" applyFont="1" applyFill="1" applyBorder="1" applyAlignment="1">
      <alignment horizontal="center"/>
      <protection/>
    </xf>
    <xf numFmtId="0" fontId="4" fillId="0" borderId="25" xfId="48" applyFont="1" applyFill="1" applyBorder="1" applyAlignment="1">
      <alignment horizontal="center"/>
      <protection/>
    </xf>
    <xf numFmtId="0" fontId="4" fillId="0" borderId="30" xfId="48" applyFont="1" applyFill="1" applyBorder="1" applyAlignment="1">
      <alignment horizontal="center"/>
      <protection/>
    </xf>
    <xf numFmtId="0" fontId="4" fillId="0" borderId="31" xfId="48" applyFont="1" applyFill="1" applyBorder="1" applyAlignment="1">
      <alignment horizontal="center"/>
      <protection/>
    </xf>
    <xf numFmtId="0" fontId="4" fillId="0" borderId="28" xfId="48" applyFont="1" applyFill="1" applyBorder="1" applyAlignment="1">
      <alignment horizontal="center"/>
      <protection/>
    </xf>
    <xf numFmtId="0" fontId="4" fillId="0" borderId="32" xfId="48" applyFont="1" applyFill="1" applyBorder="1" applyAlignment="1">
      <alignment horizontal="center"/>
      <protection/>
    </xf>
    <xf numFmtId="0" fontId="5" fillId="0" borderId="33" xfId="48" applyFont="1" applyFill="1" applyBorder="1">
      <alignment/>
      <protection/>
    </xf>
    <xf numFmtId="0" fontId="4" fillId="0" borderId="34" xfId="48" applyFont="1" applyFill="1" applyBorder="1">
      <alignment/>
      <protection/>
    </xf>
    <xf numFmtId="0" fontId="4" fillId="0" borderId="35" xfId="48" applyFont="1" applyFill="1" applyBorder="1">
      <alignment/>
      <protection/>
    </xf>
    <xf numFmtId="0" fontId="4" fillId="0" borderId="36" xfId="48" applyFont="1" applyFill="1" applyBorder="1" applyAlignment="1">
      <alignment horizontal="center" vertical="top" wrapText="1"/>
      <protection/>
    </xf>
    <xf numFmtId="0" fontId="4" fillId="0" borderId="33" xfId="48" applyFont="1" applyFill="1" applyBorder="1" applyAlignment="1">
      <alignment horizontal="center" vertical="top" wrapText="1"/>
      <protection/>
    </xf>
    <xf numFmtId="0" fontId="4" fillId="0" borderId="37" xfId="48" applyFont="1" applyFill="1" applyBorder="1" applyAlignment="1">
      <alignment horizontal="center" vertical="top" wrapText="1"/>
      <protection/>
    </xf>
    <xf numFmtId="0" fontId="4" fillId="0" borderId="15" xfId="48" applyFont="1" applyFill="1" applyBorder="1" applyAlignment="1">
      <alignment horizontal="left" vertical="center"/>
      <protection/>
    </xf>
    <xf numFmtId="0" fontId="4" fillId="0" borderId="10" xfId="48" applyFont="1" applyFill="1" applyBorder="1" applyAlignment="1">
      <alignment horizontal="left" vertical="center"/>
      <protection/>
    </xf>
    <xf numFmtId="0" fontId="4" fillId="0" borderId="17" xfId="48" applyFont="1" applyFill="1" applyBorder="1" applyAlignment="1">
      <alignment horizontal="left" vertical="center"/>
      <protection/>
    </xf>
    <xf numFmtId="0" fontId="4" fillId="0" borderId="0" xfId="48" applyFont="1" applyFill="1" applyBorder="1" applyAlignment="1">
      <alignment horizontal="left" vertical="center"/>
      <protection/>
    </xf>
    <xf numFmtId="0" fontId="4" fillId="0" borderId="18" xfId="48" applyFont="1" applyFill="1" applyBorder="1" applyAlignment="1">
      <alignment horizontal="left" vertical="center"/>
      <protection/>
    </xf>
    <xf numFmtId="0" fontId="4" fillId="0" borderId="13" xfId="48" applyFont="1" applyFill="1" applyBorder="1" applyAlignment="1">
      <alignment horizontal="left" vertical="center"/>
      <protection/>
    </xf>
    <xf numFmtId="0" fontId="4" fillId="0" borderId="38" xfId="48" applyFont="1" applyFill="1" applyBorder="1" applyAlignment="1">
      <alignment horizontal="left"/>
      <protection/>
    </xf>
    <xf numFmtId="0" fontId="4" fillId="0" borderId="31" xfId="48" applyFont="1" applyFill="1" applyBorder="1" applyAlignment="1">
      <alignment horizontal="left"/>
      <protection/>
    </xf>
    <xf numFmtId="0" fontId="4" fillId="0" borderId="32" xfId="48" applyFont="1" applyFill="1" applyBorder="1" applyAlignment="1">
      <alignment horizontal="left"/>
      <protection/>
    </xf>
    <xf numFmtId="0" fontId="4" fillId="0" borderId="29" xfId="48" applyFont="1" applyFill="1" applyBorder="1" applyAlignment="1">
      <alignment horizontal="center"/>
      <protection/>
    </xf>
    <xf numFmtId="0" fontId="4" fillId="0" borderId="39" xfId="48" applyFont="1" applyFill="1" applyBorder="1" applyAlignment="1">
      <alignment horizontal="left"/>
      <protection/>
    </xf>
    <xf numFmtId="0" fontId="4" fillId="0" borderId="20" xfId="48" applyFont="1" applyFill="1" applyBorder="1" applyAlignment="1">
      <alignment horizontal="left"/>
      <protection/>
    </xf>
    <xf numFmtId="0" fontId="4" fillId="0" borderId="40" xfId="48" applyFont="1" applyFill="1" applyBorder="1" applyAlignment="1">
      <alignment horizontal="left"/>
      <protection/>
    </xf>
    <xf numFmtId="0" fontId="4" fillId="0" borderId="24" xfId="48" applyFont="1" applyFill="1" applyBorder="1" applyAlignment="1">
      <alignment horizontal="center"/>
      <protection/>
    </xf>
    <xf numFmtId="0" fontId="4" fillId="0" borderId="41" xfId="48" applyFont="1" applyFill="1" applyBorder="1" applyAlignment="1">
      <alignment horizontal="left"/>
      <protection/>
    </xf>
    <xf numFmtId="0" fontId="4" fillId="0" borderId="42" xfId="48" applyFont="1" applyFill="1" applyBorder="1" applyAlignment="1">
      <alignment horizontal="left"/>
      <protection/>
    </xf>
    <xf numFmtId="0" fontId="4" fillId="0" borderId="43" xfId="48" applyFont="1" applyFill="1" applyBorder="1" applyAlignment="1">
      <alignment horizontal="left"/>
      <protection/>
    </xf>
    <xf numFmtId="0" fontId="4" fillId="0" borderId="44" xfId="48" applyFont="1" applyFill="1" applyBorder="1" applyAlignment="1">
      <alignment horizontal="center"/>
      <protection/>
    </xf>
    <xf numFmtId="0" fontId="4" fillId="0" borderId="45" xfId="48" applyFont="1" applyFill="1" applyBorder="1" applyAlignment="1">
      <alignment horizontal="center"/>
      <protection/>
    </xf>
    <xf numFmtId="0" fontId="4" fillId="0" borderId="46" xfId="48" applyFont="1" applyFill="1" applyBorder="1" applyAlignment="1">
      <alignment horizontal="center"/>
      <protection/>
    </xf>
    <xf numFmtId="0" fontId="4" fillId="0" borderId="34" xfId="48" applyFont="1" applyFill="1" applyBorder="1" applyAlignment="1">
      <alignment horizontal="left" vertical="center" wrapText="1"/>
      <protection/>
    </xf>
    <xf numFmtId="0" fontId="4" fillId="0" borderId="35" xfId="48" applyFont="1" applyFill="1" applyBorder="1" applyAlignment="1">
      <alignment horizontal="left" vertical="center" wrapText="1"/>
      <protection/>
    </xf>
    <xf numFmtId="0" fontId="4" fillId="0" borderId="29" xfId="48" applyFont="1" applyFill="1" applyBorder="1" applyAlignment="1">
      <alignment horizontal="left" vertical="center" wrapText="1"/>
      <protection/>
    </xf>
    <xf numFmtId="0" fontId="4" fillId="0" borderId="39" xfId="48" applyFont="1" applyFill="1" applyBorder="1" applyAlignment="1">
      <alignment horizontal="left" vertical="center" wrapText="1"/>
      <protection/>
    </xf>
    <xf numFmtId="0" fontId="4" fillId="0" borderId="20" xfId="48" applyFont="1" applyFill="1" applyBorder="1" applyAlignment="1">
      <alignment horizontal="left" vertical="center" wrapText="1"/>
      <protection/>
    </xf>
    <xf numFmtId="0" fontId="4" fillId="0" borderId="44" xfId="48" applyFont="1" applyFill="1" applyBorder="1" applyAlignment="1">
      <alignment horizontal="left" vertical="center" wrapText="1"/>
      <protection/>
    </xf>
    <xf numFmtId="0" fontId="4" fillId="0" borderId="45" xfId="48" applyFont="1" applyFill="1" applyBorder="1" applyAlignment="1">
      <alignment horizontal="left" vertical="center" wrapText="1"/>
      <protection/>
    </xf>
    <xf numFmtId="0" fontId="4" fillId="0" borderId="24" xfId="48" applyFont="1" applyFill="1" applyBorder="1">
      <alignment/>
      <protection/>
    </xf>
    <xf numFmtId="0" fontId="4" fillId="0" borderId="25" xfId="48" applyFont="1" applyFill="1" applyBorder="1">
      <alignment/>
      <protection/>
    </xf>
    <xf numFmtId="0" fontId="4" fillId="0" borderId="26" xfId="48" applyFont="1" applyFill="1" applyBorder="1">
      <alignment/>
      <protection/>
    </xf>
    <xf numFmtId="0" fontId="4" fillId="33" borderId="20" xfId="48" applyFont="1" applyFill="1" applyBorder="1" applyAlignment="1">
      <alignment horizontal="center"/>
      <protection/>
    </xf>
    <xf numFmtId="0" fontId="4" fillId="0" borderId="44" xfId="48" applyFont="1" applyFill="1" applyBorder="1" applyAlignment="1">
      <alignment vertical="justify"/>
      <protection/>
    </xf>
    <xf numFmtId="0" fontId="4" fillId="0" borderId="45" xfId="48" applyFont="1" applyFill="1" applyBorder="1" applyAlignment="1">
      <alignment vertical="justify"/>
      <protection/>
    </xf>
    <xf numFmtId="0" fontId="4" fillId="0" borderId="47" xfId="48" applyFont="1" applyFill="1" applyBorder="1" applyAlignment="1">
      <alignment vertical="justify"/>
      <protection/>
    </xf>
    <xf numFmtId="0" fontId="4" fillId="33" borderId="48" xfId="48" applyFont="1" applyFill="1" applyBorder="1">
      <alignment/>
      <protection/>
    </xf>
    <xf numFmtId="0" fontId="4" fillId="33" borderId="47" xfId="48" applyFont="1" applyFill="1" applyBorder="1">
      <alignment/>
      <protection/>
    </xf>
    <xf numFmtId="0" fontId="4" fillId="33" borderId="27" xfId="48" applyFont="1" applyFill="1" applyBorder="1" applyAlignment="1">
      <alignment horizontal="center"/>
      <protection/>
    </xf>
    <xf numFmtId="0" fontId="4" fillId="33" borderId="40" xfId="48" applyFont="1" applyFill="1" applyBorder="1" applyAlignment="1">
      <alignment horizontal="center"/>
      <protection/>
    </xf>
    <xf numFmtId="0" fontId="4" fillId="33" borderId="49" xfId="48" applyFont="1" applyFill="1" applyBorder="1">
      <alignment/>
      <protection/>
    </xf>
    <xf numFmtId="0" fontId="4" fillId="0" borderId="11" xfId="48" applyFont="1" applyFill="1" applyBorder="1" applyAlignment="1">
      <alignment horizontal="left" vertical="center" wrapText="1"/>
      <protection/>
    </xf>
    <xf numFmtId="0" fontId="4" fillId="0" borderId="50" xfId="48" applyFont="1" applyFill="1" applyBorder="1" applyAlignment="1">
      <alignment horizontal="left" vertical="center" wrapText="1"/>
      <protection/>
    </xf>
    <xf numFmtId="0" fontId="4" fillId="0" borderId="51" xfId="48" applyFont="1" applyFill="1" applyBorder="1" applyAlignment="1">
      <alignment horizontal="left" vertical="center" wrapText="1"/>
      <protection/>
    </xf>
    <xf numFmtId="0" fontId="4" fillId="33" borderId="52" xfId="48" applyFont="1" applyFill="1" applyBorder="1">
      <alignment/>
      <protection/>
    </xf>
    <xf numFmtId="0" fontId="4" fillId="33" borderId="53" xfId="48" applyFont="1" applyFill="1" applyBorder="1">
      <alignment/>
      <protection/>
    </xf>
    <xf numFmtId="0" fontId="4" fillId="33" borderId="20" xfId="48" applyFont="1" applyFill="1" applyBorder="1">
      <alignment/>
      <protection/>
    </xf>
    <xf numFmtId="0" fontId="4" fillId="33" borderId="20" xfId="48" applyFont="1" applyFill="1" applyBorder="1" applyAlignment="1">
      <alignment horizontal="left" vertical="center"/>
      <protection/>
    </xf>
    <xf numFmtId="14" fontId="4" fillId="33" borderId="35" xfId="48" applyNumberFormat="1" applyFont="1" applyFill="1" applyBorder="1" applyAlignment="1">
      <alignment horizontal="center"/>
      <protection/>
    </xf>
    <xf numFmtId="14" fontId="4" fillId="34" borderId="35" xfId="48" applyNumberFormat="1" applyFont="1" applyFill="1" applyBorder="1" applyAlignment="1">
      <alignment horizontal="center"/>
      <protection/>
    </xf>
    <xf numFmtId="14" fontId="4" fillId="34" borderId="54" xfId="48" applyNumberFormat="1" applyFont="1" applyFill="1" applyBorder="1" applyAlignment="1">
      <alignment horizontal="center"/>
      <protection/>
    </xf>
    <xf numFmtId="0" fontId="4" fillId="0" borderId="26" xfId="48" applyFont="1" applyFill="1" applyBorder="1" applyAlignment="1">
      <alignment horizontal="center"/>
      <protection/>
    </xf>
    <xf numFmtId="0" fontId="4" fillId="33" borderId="25" xfId="48" applyFont="1" applyFill="1" applyBorder="1" applyAlignment="1">
      <alignment horizontal="center"/>
      <protection/>
    </xf>
    <xf numFmtId="0" fontId="4" fillId="34" borderId="25" xfId="48" applyFont="1" applyFill="1" applyBorder="1" applyAlignment="1">
      <alignment horizontal="center"/>
      <protection/>
    </xf>
    <xf numFmtId="0" fontId="4" fillId="34" borderId="30" xfId="48" applyFont="1" applyFill="1" applyBorder="1" applyAlignment="1">
      <alignment horizontal="center"/>
      <protection/>
    </xf>
    <xf numFmtId="0" fontId="4" fillId="33" borderId="28" xfId="48" applyNumberFormat="1" applyFont="1" applyFill="1" applyBorder="1">
      <alignment/>
      <protection/>
    </xf>
    <xf numFmtId="0" fontId="4" fillId="33" borderId="35" xfId="48" applyNumberFormat="1" applyFont="1" applyFill="1" applyBorder="1">
      <alignment/>
      <protection/>
    </xf>
    <xf numFmtId="0" fontId="4" fillId="33" borderId="45" xfId="48" applyFont="1" applyFill="1" applyBorder="1">
      <alignment/>
      <protection/>
    </xf>
    <xf numFmtId="0" fontId="4" fillId="34" borderId="45" xfId="48" applyFont="1" applyFill="1" applyBorder="1">
      <alignment/>
      <protection/>
    </xf>
    <xf numFmtId="0" fontId="4" fillId="34" borderId="46" xfId="48" applyFont="1" applyFill="1" applyBorder="1">
      <alignment/>
      <protection/>
    </xf>
    <xf numFmtId="14" fontId="4" fillId="0" borderId="35" xfId="48" applyNumberFormat="1" applyFont="1" applyFill="1" applyBorder="1" applyAlignment="1">
      <alignment horizontal="center"/>
      <protection/>
    </xf>
    <xf numFmtId="14" fontId="4" fillId="0" borderId="54" xfId="48" applyNumberFormat="1" applyFont="1" applyFill="1" applyBorder="1" applyAlignment="1">
      <alignment horizontal="center"/>
      <protection/>
    </xf>
    <xf numFmtId="0" fontId="4" fillId="0" borderId="20" xfId="48" applyFont="1" applyFill="1" applyBorder="1" applyAlignment="1">
      <alignment horizontal="left" vertical="center"/>
      <protection/>
    </xf>
    <xf numFmtId="0" fontId="4" fillId="0" borderId="20" xfId="48" applyFont="1" applyFill="1" applyBorder="1">
      <alignment/>
      <protection/>
    </xf>
    <xf numFmtId="0" fontId="4" fillId="0" borderId="27" xfId="48" applyFont="1" applyFill="1" applyBorder="1">
      <alignment/>
      <protection/>
    </xf>
    <xf numFmtId="0" fontId="4" fillId="0" borderId="45" xfId="48" applyFont="1" applyFill="1" applyBorder="1">
      <alignment/>
      <protection/>
    </xf>
    <xf numFmtId="0" fontId="4" fillId="0" borderId="46" xfId="48" applyFont="1" applyFill="1" applyBorder="1">
      <alignment/>
      <protection/>
    </xf>
    <xf numFmtId="0" fontId="4" fillId="0" borderId="20" xfId="48" applyFont="1" applyFill="1" applyBorder="1" applyAlignment="1">
      <alignment horizontal="center"/>
      <protection/>
    </xf>
    <xf numFmtId="0" fontId="4" fillId="0" borderId="40" xfId="48" applyFont="1" applyFill="1" applyBorder="1" applyAlignment="1">
      <alignment horizontal="center"/>
      <protection/>
    </xf>
    <xf numFmtId="0" fontId="4" fillId="0" borderId="28" xfId="48" applyNumberFormat="1" applyFont="1" applyFill="1" applyBorder="1">
      <alignment/>
      <protection/>
    </xf>
    <xf numFmtId="0" fontId="4" fillId="0" borderId="35" xfId="48" applyNumberFormat="1" applyFont="1" applyFill="1" applyBorder="1">
      <alignment/>
      <protection/>
    </xf>
    <xf numFmtId="0" fontId="4" fillId="0" borderId="48" xfId="48" applyFont="1" applyFill="1" applyBorder="1">
      <alignment/>
      <protection/>
    </xf>
    <xf numFmtId="0" fontId="4" fillId="0" borderId="47" xfId="48" applyFont="1" applyFill="1" applyBorder="1">
      <alignment/>
      <protection/>
    </xf>
    <xf numFmtId="0" fontId="4" fillId="0" borderId="49" xfId="48" applyFont="1" applyFill="1" applyBorder="1">
      <alignment/>
      <protection/>
    </xf>
    <xf numFmtId="0" fontId="4" fillId="0" borderId="52" xfId="48" applyFont="1" applyFill="1" applyBorder="1">
      <alignment/>
      <protection/>
    </xf>
    <xf numFmtId="0" fontId="4" fillId="0" borderId="53" xfId="48" applyFont="1" applyFill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28</xdr:row>
      <xdr:rowOff>76200</xdr:rowOff>
    </xdr:from>
    <xdr:to>
      <xdr:col>15</xdr:col>
      <xdr:colOff>238125</xdr:colOff>
      <xdr:row>42</xdr:row>
      <xdr:rowOff>123825</xdr:rowOff>
    </xdr:to>
    <xdr:grpSp>
      <xdr:nvGrpSpPr>
        <xdr:cNvPr id="1" name="636 Grup"/>
        <xdr:cNvGrpSpPr>
          <a:grpSpLocks/>
        </xdr:cNvGrpSpPr>
      </xdr:nvGrpSpPr>
      <xdr:grpSpPr>
        <a:xfrm>
          <a:off x="428625" y="5753100"/>
          <a:ext cx="5372100" cy="2714625"/>
          <a:chOff x="431800" y="5753100"/>
          <a:chExt cx="5372100" cy="2714625"/>
        </a:xfrm>
        <a:solidFill>
          <a:srgbClr val="FFFFFF"/>
        </a:solidFill>
      </xdr:grpSpPr>
      <xdr:sp>
        <xdr:nvSpPr>
          <xdr:cNvPr id="2" name="rbrx1"/>
          <xdr:cNvSpPr>
            <a:spLocks/>
          </xdr:cNvSpPr>
        </xdr:nvSpPr>
        <xdr:spPr>
          <a:xfrm flipH="1">
            <a:off x="482835" y="8289917"/>
            <a:ext cx="514378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625 Metin kutusu"/>
          <xdr:cNvSpPr txBox="1">
            <a:spLocks noChangeArrowheads="1"/>
          </xdr:cNvSpPr>
        </xdr:nvSpPr>
        <xdr:spPr>
          <a:xfrm>
            <a:off x="482835" y="8239018"/>
            <a:ext cx="5143786" cy="228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4" name="rbry1"/>
          <xdr:cNvSpPr>
            <a:spLocks/>
          </xdr:cNvSpPr>
        </xdr:nvSpPr>
        <xdr:spPr>
          <a:xfrm flipV="1">
            <a:off x="482835" y="6513874"/>
            <a:ext cx="0" cy="177604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627 Metin kutusu"/>
          <xdr:cNvSpPr txBox="1">
            <a:spLocks noChangeArrowheads="1"/>
          </xdr:cNvSpPr>
        </xdr:nvSpPr>
        <xdr:spPr>
          <a:xfrm>
            <a:off x="431800" y="6513874"/>
            <a:ext cx="228314" cy="17760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6" name="rbrx2"/>
          <xdr:cNvSpPr>
            <a:spLocks/>
          </xdr:cNvSpPr>
        </xdr:nvSpPr>
        <xdr:spPr>
          <a:xfrm>
            <a:off x="482835" y="6513874"/>
            <a:ext cx="385716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629 Metin kutusu"/>
          <xdr:cNvSpPr txBox="1">
            <a:spLocks noChangeArrowheads="1"/>
          </xdr:cNvSpPr>
        </xdr:nvSpPr>
        <xdr:spPr>
          <a:xfrm>
            <a:off x="482835" y="6463653"/>
            <a:ext cx="3857168" cy="228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8" name="rbry2"/>
          <xdr:cNvSpPr>
            <a:spLocks/>
          </xdr:cNvSpPr>
        </xdr:nvSpPr>
        <xdr:spPr>
          <a:xfrm flipV="1">
            <a:off x="4340003" y="5803999"/>
            <a:ext cx="0" cy="71055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631 Metin kutusu"/>
          <xdr:cNvSpPr txBox="1">
            <a:spLocks noChangeArrowheads="1"/>
          </xdr:cNvSpPr>
        </xdr:nvSpPr>
        <xdr:spPr>
          <a:xfrm>
            <a:off x="4288968" y="5803999"/>
            <a:ext cx="228314" cy="710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10" name="rbrx3"/>
          <xdr:cNvSpPr>
            <a:spLocks/>
          </xdr:cNvSpPr>
        </xdr:nvSpPr>
        <xdr:spPr>
          <a:xfrm>
            <a:off x="4340003" y="5803999"/>
            <a:ext cx="128527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633 Metin kutusu"/>
          <xdr:cNvSpPr txBox="1">
            <a:spLocks noChangeArrowheads="1"/>
          </xdr:cNvSpPr>
        </xdr:nvSpPr>
        <xdr:spPr>
          <a:xfrm>
            <a:off x="4340003" y="5753100"/>
            <a:ext cx="1285275" cy="228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2" name="rbry3"/>
          <xdr:cNvSpPr>
            <a:spLocks/>
          </xdr:cNvSpPr>
        </xdr:nvSpPr>
        <xdr:spPr>
          <a:xfrm>
            <a:off x="5626621" y="5803999"/>
            <a:ext cx="0" cy="24859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635 Metin kutusu"/>
          <xdr:cNvSpPr txBox="1">
            <a:spLocks noChangeArrowheads="1"/>
          </xdr:cNvSpPr>
        </xdr:nvSpPr>
        <xdr:spPr>
          <a:xfrm>
            <a:off x="5575586" y="5803999"/>
            <a:ext cx="228314" cy="24859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</a:p>
        </xdr:txBody>
      </xdr:sp>
    </xdr:grpSp>
    <xdr:clientData/>
  </xdr:twoCellAnchor>
  <xdr:twoCellAnchor editAs="absolute">
    <xdr:from>
      <xdr:col>12</xdr:col>
      <xdr:colOff>219075</xdr:colOff>
      <xdr:row>22</xdr:row>
      <xdr:rowOff>0</xdr:rowOff>
    </xdr:from>
    <xdr:to>
      <xdr:col>15</xdr:col>
      <xdr:colOff>114300</xdr:colOff>
      <xdr:row>24</xdr:row>
      <xdr:rowOff>0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5243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12</xdr:col>
      <xdr:colOff>200025</xdr:colOff>
      <xdr:row>25</xdr:row>
      <xdr:rowOff>19050</xdr:rowOff>
    </xdr:from>
    <xdr:to>
      <xdr:col>15</xdr:col>
      <xdr:colOff>161925</xdr:colOff>
      <xdr:row>27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11492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31</xdr:row>
      <xdr:rowOff>114300</xdr:rowOff>
    </xdr:from>
    <xdr:to>
      <xdr:col>13</xdr:col>
      <xdr:colOff>9525</xdr:colOff>
      <xdr:row>46</xdr:row>
      <xdr:rowOff>85725</xdr:rowOff>
    </xdr:to>
    <xdr:grpSp>
      <xdr:nvGrpSpPr>
        <xdr:cNvPr id="1" name="101 Grup"/>
        <xdr:cNvGrpSpPr>
          <a:grpSpLocks/>
        </xdr:cNvGrpSpPr>
      </xdr:nvGrpSpPr>
      <xdr:grpSpPr>
        <a:xfrm>
          <a:off x="1047750" y="6315075"/>
          <a:ext cx="4314825" cy="2838450"/>
          <a:chOff x="1043560" y="5883130"/>
          <a:chExt cx="4310016" cy="2838609"/>
        </a:xfrm>
        <a:solidFill>
          <a:srgbClr val="FFFFFF"/>
        </a:solidFill>
      </xdr:grpSpPr>
      <xdr:sp>
        <xdr:nvSpPr>
          <xdr:cNvPr id="2" name="rbrx1"/>
          <xdr:cNvSpPr>
            <a:spLocks/>
          </xdr:cNvSpPr>
        </xdr:nvSpPr>
        <xdr:spPr>
          <a:xfrm flipH="1">
            <a:off x="1928191" y="7474170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103 Metin kutusu"/>
          <xdr:cNvSpPr txBox="1">
            <a:spLocks noChangeArrowheads="1"/>
          </xdr:cNvSpPr>
        </xdr:nvSpPr>
        <xdr:spPr>
          <a:xfrm>
            <a:off x="2166319" y="7416689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" name="rbry1"/>
          <xdr:cNvSpPr>
            <a:spLocks/>
          </xdr:cNvSpPr>
        </xdr:nvSpPr>
        <xdr:spPr>
          <a:xfrm>
            <a:off x="1928191" y="7474170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105 Metin kutusu"/>
          <xdr:cNvSpPr txBox="1">
            <a:spLocks noChangeArrowheads="1"/>
          </xdr:cNvSpPr>
        </xdr:nvSpPr>
        <xdr:spPr>
          <a:xfrm>
            <a:off x="1813975" y="7902800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6" name="rbrx2"/>
          <xdr:cNvSpPr>
            <a:spLocks/>
          </xdr:cNvSpPr>
        </xdr:nvSpPr>
        <xdr:spPr>
          <a:xfrm>
            <a:off x="1928191" y="8493231"/>
            <a:ext cx="30827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107 Metin kutusu"/>
          <xdr:cNvSpPr txBox="1">
            <a:spLocks noChangeArrowheads="1"/>
          </xdr:cNvSpPr>
        </xdr:nvSpPr>
        <xdr:spPr>
          <a:xfrm>
            <a:off x="3326791" y="8426524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8" name="rbry2"/>
          <xdr:cNvSpPr>
            <a:spLocks/>
          </xdr:cNvSpPr>
        </xdr:nvSpPr>
        <xdr:spPr>
          <a:xfrm flipV="1">
            <a:off x="5010930" y="7474170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9 Metin kutusu"/>
          <xdr:cNvSpPr txBox="1">
            <a:spLocks noChangeArrowheads="1"/>
          </xdr:cNvSpPr>
        </xdr:nvSpPr>
        <xdr:spPr>
          <a:xfrm>
            <a:off x="4896714" y="7902800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10" name="rbrx3"/>
          <xdr:cNvSpPr>
            <a:spLocks/>
          </xdr:cNvSpPr>
        </xdr:nvSpPr>
        <xdr:spPr>
          <a:xfrm flipH="1">
            <a:off x="4240514" y="7474170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111 Metin kutusu"/>
          <xdr:cNvSpPr txBox="1">
            <a:spLocks noChangeArrowheads="1"/>
          </xdr:cNvSpPr>
        </xdr:nvSpPr>
        <xdr:spPr>
          <a:xfrm>
            <a:off x="4487263" y="7407463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2" name="rbry3"/>
          <xdr:cNvSpPr>
            <a:spLocks/>
          </xdr:cNvSpPr>
        </xdr:nvSpPr>
        <xdr:spPr>
          <a:xfrm flipV="1">
            <a:off x="4240514" y="6959672"/>
            <a:ext cx="0" cy="5144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113 Metin kutusu"/>
          <xdr:cNvSpPr txBox="1">
            <a:spLocks noChangeArrowheads="1"/>
          </xdr:cNvSpPr>
        </xdr:nvSpPr>
        <xdr:spPr>
          <a:xfrm>
            <a:off x="4126299" y="7130699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14" name="rbrx4"/>
          <xdr:cNvSpPr>
            <a:spLocks/>
          </xdr:cNvSpPr>
        </xdr:nvSpPr>
        <xdr:spPr>
          <a:xfrm>
            <a:off x="4240514" y="6959672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115 Metin kutusu"/>
          <xdr:cNvSpPr txBox="1">
            <a:spLocks noChangeArrowheads="1"/>
          </xdr:cNvSpPr>
        </xdr:nvSpPr>
        <xdr:spPr>
          <a:xfrm>
            <a:off x="4487263" y="6902191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6" name="rbry4"/>
          <xdr:cNvSpPr>
            <a:spLocks/>
          </xdr:cNvSpPr>
        </xdr:nvSpPr>
        <xdr:spPr>
          <a:xfrm flipV="1">
            <a:off x="5010930" y="5940612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117 Metin kutusu"/>
          <xdr:cNvSpPr txBox="1">
            <a:spLocks noChangeArrowheads="1"/>
          </xdr:cNvSpPr>
        </xdr:nvSpPr>
        <xdr:spPr>
          <a:xfrm>
            <a:off x="4896714" y="6369242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18" name="rbrx5"/>
          <xdr:cNvSpPr>
            <a:spLocks/>
          </xdr:cNvSpPr>
        </xdr:nvSpPr>
        <xdr:spPr>
          <a:xfrm flipH="1">
            <a:off x="1157775" y="5940612"/>
            <a:ext cx="385315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119 Metin kutusu"/>
          <xdr:cNvSpPr txBox="1">
            <a:spLocks noChangeArrowheads="1"/>
          </xdr:cNvSpPr>
        </xdr:nvSpPr>
        <xdr:spPr>
          <a:xfrm>
            <a:off x="2946432" y="5883130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20" name="rbry5"/>
          <xdr:cNvSpPr>
            <a:spLocks/>
          </xdr:cNvSpPr>
        </xdr:nvSpPr>
        <xdr:spPr>
          <a:xfrm>
            <a:off x="1157775" y="5940612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121 Metin kutusu"/>
          <xdr:cNvSpPr txBox="1">
            <a:spLocks noChangeArrowheads="1"/>
          </xdr:cNvSpPr>
        </xdr:nvSpPr>
        <xdr:spPr>
          <a:xfrm>
            <a:off x="1043560" y="6369242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22" name="rbrx6"/>
          <xdr:cNvSpPr>
            <a:spLocks/>
          </xdr:cNvSpPr>
        </xdr:nvSpPr>
        <xdr:spPr>
          <a:xfrm>
            <a:off x="1157775" y="6959672"/>
            <a:ext cx="15408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123 Metin kutusu"/>
          <xdr:cNvSpPr txBox="1">
            <a:spLocks noChangeArrowheads="1"/>
          </xdr:cNvSpPr>
        </xdr:nvSpPr>
        <xdr:spPr>
          <a:xfrm>
            <a:off x="1785960" y="6902191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24" name="rbry6"/>
          <xdr:cNvSpPr>
            <a:spLocks/>
          </xdr:cNvSpPr>
        </xdr:nvSpPr>
        <xdr:spPr>
          <a:xfrm>
            <a:off x="2698606" y="6959672"/>
            <a:ext cx="0" cy="5144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125 Metin kutusu"/>
          <xdr:cNvSpPr txBox="1">
            <a:spLocks noChangeArrowheads="1"/>
          </xdr:cNvSpPr>
        </xdr:nvSpPr>
        <xdr:spPr>
          <a:xfrm>
            <a:off x="2584391" y="7130699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</xdr:grpSp>
    <xdr:clientData/>
  </xdr:twoCellAnchor>
  <xdr:twoCellAnchor>
    <xdr:from>
      <xdr:col>1</xdr:col>
      <xdr:colOff>266700</xdr:colOff>
      <xdr:row>80</xdr:row>
      <xdr:rowOff>114300</xdr:rowOff>
    </xdr:from>
    <xdr:to>
      <xdr:col>13</xdr:col>
      <xdr:colOff>9525</xdr:colOff>
      <xdr:row>95</xdr:row>
      <xdr:rowOff>85725</xdr:rowOff>
    </xdr:to>
    <xdr:grpSp>
      <xdr:nvGrpSpPr>
        <xdr:cNvPr id="26" name="126 Grup"/>
        <xdr:cNvGrpSpPr>
          <a:grpSpLocks/>
        </xdr:cNvGrpSpPr>
      </xdr:nvGrpSpPr>
      <xdr:grpSpPr>
        <a:xfrm>
          <a:off x="1047750" y="16383000"/>
          <a:ext cx="4314825" cy="2838450"/>
          <a:chOff x="1043560" y="5883130"/>
          <a:chExt cx="4310016" cy="2838609"/>
        </a:xfrm>
        <a:solidFill>
          <a:srgbClr val="FFFFFF"/>
        </a:solidFill>
      </xdr:grpSpPr>
      <xdr:sp>
        <xdr:nvSpPr>
          <xdr:cNvPr id="27" name="rbrx1"/>
          <xdr:cNvSpPr>
            <a:spLocks/>
          </xdr:cNvSpPr>
        </xdr:nvSpPr>
        <xdr:spPr>
          <a:xfrm flipH="1">
            <a:off x="1928191" y="7474170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128 Metin kutusu"/>
          <xdr:cNvSpPr txBox="1">
            <a:spLocks noChangeArrowheads="1"/>
          </xdr:cNvSpPr>
        </xdr:nvSpPr>
        <xdr:spPr>
          <a:xfrm>
            <a:off x="2166319" y="7416689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29" name="rbry1"/>
          <xdr:cNvSpPr>
            <a:spLocks/>
          </xdr:cNvSpPr>
        </xdr:nvSpPr>
        <xdr:spPr>
          <a:xfrm>
            <a:off x="1928191" y="7474170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130 Metin kutusu"/>
          <xdr:cNvSpPr txBox="1">
            <a:spLocks noChangeArrowheads="1"/>
          </xdr:cNvSpPr>
        </xdr:nvSpPr>
        <xdr:spPr>
          <a:xfrm>
            <a:off x="1813975" y="7902800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31" name="rbrx2"/>
          <xdr:cNvSpPr>
            <a:spLocks/>
          </xdr:cNvSpPr>
        </xdr:nvSpPr>
        <xdr:spPr>
          <a:xfrm>
            <a:off x="1928191" y="8493231"/>
            <a:ext cx="30827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132 Metin kutusu"/>
          <xdr:cNvSpPr txBox="1">
            <a:spLocks noChangeArrowheads="1"/>
          </xdr:cNvSpPr>
        </xdr:nvSpPr>
        <xdr:spPr>
          <a:xfrm>
            <a:off x="3326791" y="8426524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33" name="rbry2"/>
          <xdr:cNvSpPr>
            <a:spLocks/>
          </xdr:cNvSpPr>
        </xdr:nvSpPr>
        <xdr:spPr>
          <a:xfrm flipV="1">
            <a:off x="5010930" y="7474170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134 Metin kutusu"/>
          <xdr:cNvSpPr txBox="1">
            <a:spLocks noChangeArrowheads="1"/>
          </xdr:cNvSpPr>
        </xdr:nvSpPr>
        <xdr:spPr>
          <a:xfrm>
            <a:off x="4896714" y="7902800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35" name="rbrx3"/>
          <xdr:cNvSpPr>
            <a:spLocks/>
          </xdr:cNvSpPr>
        </xdr:nvSpPr>
        <xdr:spPr>
          <a:xfrm flipH="1">
            <a:off x="4240514" y="7474170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136 Metin kutusu"/>
          <xdr:cNvSpPr txBox="1">
            <a:spLocks noChangeArrowheads="1"/>
          </xdr:cNvSpPr>
        </xdr:nvSpPr>
        <xdr:spPr>
          <a:xfrm>
            <a:off x="4487263" y="7407463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37" name="rbry3"/>
          <xdr:cNvSpPr>
            <a:spLocks/>
          </xdr:cNvSpPr>
        </xdr:nvSpPr>
        <xdr:spPr>
          <a:xfrm flipV="1">
            <a:off x="4240514" y="6959672"/>
            <a:ext cx="0" cy="5144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138 Metin kutusu"/>
          <xdr:cNvSpPr txBox="1">
            <a:spLocks noChangeArrowheads="1"/>
          </xdr:cNvSpPr>
        </xdr:nvSpPr>
        <xdr:spPr>
          <a:xfrm>
            <a:off x="4126299" y="7130699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39" name="rbrx4"/>
          <xdr:cNvSpPr>
            <a:spLocks/>
          </xdr:cNvSpPr>
        </xdr:nvSpPr>
        <xdr:spPr>
          <a:xfrm>
            <a:off x="4240514" y="6959672"/>
            <a:ext cx="7704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140 Metin kutusu"/>
          <xdr:cNvSpPr txBox="1">
            <a:spLocks noChangeArrowheads="1"/>
          </xdr:cNvSpPr>
        </xdr:nvSpPr>
        <xdr:spPr>
          <a:xfrm>
            <a:off x="4487263" y="6902191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1" name="rbry4"/>
          <xdr:cNvSpPr>
            <a:spLocks/>
          </xdr:cNvSpPr>
        </xdr:nvSpPr>
        <xdr:spPr>
          <a:xfrm flipV="1">
            <a:off x="5010930" y="5940612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142 Metin kutusu"/>
          <xdr:cNvSpPr txBox="1">
            <a:spLocks noChangeArrowheads="1"/>
          </xdr:cNvSpPr>
        </xdr:nvSpPr>
        <xdr:spPr>
          <a:xfrm>
            <a:off x="4896714" y="6369242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43" name="rbrx5"/>
          <xdr:cNvSpPr>
            <a:spLocks/>
          </xdr:cNvSpPr>
        </xdr:nvSpPr>
        <xdr:spPr>
          <a:xfrm flipH="1">
            <a:off x="1157775" y="5940612"/>
            <a:ext cx="385315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144 Metin kutusu"/>
          <xdr:cNvSpPr txBox="1">
            <a:spLocks noChangeArrowheads="1"/>
          </xdr:cNvSpPr>
        </xdr:nvSpPr>
        <xdr:spPr>
          <a:xfrm>
            <a:off x="2946432" y="5883130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  <xdr:sp>
        <xdr:nvSpPr>
          <xdr:cNvPr id="45" name="rbry5"/>
          <xdr:cNvSpPr>
            <a:spLocks/>
          </xdr:cNvSpPr>
        </xdr:nvSpPr>
        <xdr:spPr>
          <a:xfrm>
            <a:off x="1157775" y="5940612"/>
            <a:ext cx="0" cy="10190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146 Metin kutusu"/>
          <xdr:cNvSpPr txBox="1">
            <a:spLocks noChangeArrowheads="1"/>
          </xdr:cNvSpPr>
        </xdr:nvSpPr>
        <xdr:spPr>
          <a:xfrm>
            <a:off x="1043560" y="6369242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47" name="rbrx6"/>
          <xdr:cNvSpPr>
            <a:spLocks/>
          </xdr:cNvSpPr>
        </xdr:nvSpPr>
        <xdr:spPr>
          <a:xfrm>
            <a:off x="1157775" y="6959672"/>
            <a:ext cx="154083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148 Metin kutusu"/>
          <xdr:cNvSpPr txBox="1">
            <a:spLocks noChangeArrowheads="1"/>
          </xdr:cNvSpPr>
        </xdr:nvSpPr>
        <xdr:spPr>
          <a:xfrm>
            <a:off x="1785960" y="6902191"/>
            <a:ext cx="295236" cy="295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49" name="rbry6"/>
          <xdr:cNvSpPr>
            <a:spLocks/>
          </xdr:cNvSpPr>
        </xdr:nvSpPr>
        <xdr:spPr>
          <a:xfrm>
            <a:off x="2698606" y="6959672"/>
            <a:ext cx="0" cy="5144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150 Metin kutusu"/>
          <xdr:cNvSpPr txBox="1">
            <a:spLocks noChangeArrowheads="1"/>
          </xdr:cNvSpPr>
        </xdr:nvSpPr>
        <xdr:spPr>
          <a:xfrm>
            <a:off x="2584391" y="7130699"/>
            <a:ext cx="456862" cy="171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 vert="vert270">
            <a:spAutoFit/>
          </a:bodyPr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Y47"/>
  <sheetViews>
    <sheetView tabSelected="1" view="pageBreakPreview" zoomScaleSheetLayoutView="100" zoomScalePageLayoutView="0" workbookViewId="0" topLeftCell="A26">
      <selection activeCell="E30" sqref="E30"/>
    </sheetView>
  </sheetViews>
  <sheetFormatPr defaultColWidth="9.140625" defaultRowHeight="15"/>
  <cols>
    <col min="1" max="1" width="3.421875" style="0" customWidth="1"/>
    <col min="2" max="16" width="5.7109375" style="0" customWidth="1"/>
    <col min="17" max="17" width="5.28125" style="0" customWidth="1"/>
    <col min="18" max="18" width="9.28125" style="0" bestFit="1" customWidth="1"/>
    <col min="19" max="19" width="7.8515625" style="0" bestFit="1" customWidth="1"/>
  </cols>
  <sheetData>
    <row r="1" spans="2:16" ht="19.5" customHeight="1">
      <c r="B1" s="16" t="s">
        <v>0</v>
      </c>
      <c r="C1" s="16"/>
      <c r="D1" s="16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</row>
    <row r="2" spans="2:16" ht="15">
      <c r="B2" s="16" t="s">
        <v>1</v>
      </c>
      <c r="C2" s="16"/>
      <c r="D2" s="16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</row>
    <row r="3" spans="2:16" ht="15.75" thickBot="1">
      <c r="B3" s="16" t="s">
        <v>2</v>
      </c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86" t="s">
        <v>34</v>
      </c>
      <c r="C4" s="87"/>
      <c r="D4" s="88"/>
      <c r="E4" s="119"/>
      <c r="F4" s="120"/>
      <c r="G4" s="120"/>
      <c r="H4" s="120"/>
      <c r="I4" s="120"/>
      <c r="J4" s="62" t="s">
        <v>3</v>
      </c>
      <c r="K4" s="62"/>
      <c r="L4" s="51"/>
      <c r="M4" s="112"/>
      <c r="N4" s="113"/>
      <c r="O4" s="113"/>
      <c r="P4" s="114"/>
    </row>
    <row r="5" spans="2:16" ht="15">
      <c r="B5" s="45" t="s">
        <v>4</v>
      </c>
      <c r="C5" s="46"/>
      <c r="D5" s="47"/>
      <c r="E5" s="102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2:16" ht="15">
      <c r="B6" s="89" t="s">
        <v>5</v>
      </c>
      <c r="C6" s="90"/>
      <c r="D6" s="90"/>
      <c r="E6" s="110"/>
      <c r="F6" s="110"/>
      <c r="G6" s="8"/>
      <c r="H6" s="8"/>
      <c r="I6" s="8"/>
      <c r="J6" s="8"/>
      <c r="K6" s="8"/>
      <c r="L6" s="8"/>
      <c r="M6" s="8"/>
      <c r="N6" s="8"/>
      <c r="O6" s="8"/>
      <c r="P6" s="18"/>
    </row>
    <row r="7" spans="2:16" ht="15.75" thickBot="1">
      <c r="B7" s="89" t="s">
        <v>6</v>
      </c>
      <c r="C7" s="90"/>
      <c r="D7" s="90"/>
      <c r="E7" s="110"/>
      <c r="F7" s="110"/>
      <c r="G7" s="8"/>
      <c r="H7" s="8"/>
      <c r="I7" s="8"/>
      <c r="J7" s="8"/>
      <c r="K7" s="54" t="s">
        <v>7</v>
      </c>
      <c r="L7" s="115"/>
      <c r="M7" s="116"/>
      <c r="N7" s="117"/>
      <c r="O7" s="117"/>
      <c r="P7" s="118"/>
    </row>
    <row r="8" spans="2:16" ht="15.75" customHeight="1" thickBot="1">
      <c r="B8" s="45" t="s">
        <v>36</v>
      </c>
      <c r="C8" s="46"/>
      <c r="D8" s="47"/>
      <c r="E8" s="111"/>
      <c r="F8" s="111"/>
      <c r="G8" s="8" t="s">
        <v>8</v>
      </c>
      <c r="H8" s="41"/>
      <c r="I8" s="8" t="s">
        <v>10</v>
      </c>
      <c r="J8" s="40"/>
      <c r="K8" s="8" t="s">
        <v>11</v>
      </c>
      <c r="L8" s="8"/>
      <c r="M8" s="8"/>
      <c r="N8" s="8"/>
      <c r="O8" s="8"/>
      <c r="P8" s="18"/>
    </row>
    <row r="9" spans="2:16" ht="15.75" thickBot="1">
      <c r="B9" s="89" t="s">
        <v>48</v>
      </c>
      <c r="C9" s="90"/>
      <c r="D9" s="90"/>
      <c r="E9" s="110"/>
      <c r="F9" s="110"/>
      <c r="G9" s="8" t="s">
        <v>12</v>
      </c>
      <c r="H9" s="40"/>
      <c r="I9" s="8" t="s">
        <v>10</v>
      </c>
      <c r="J9" s="40"/>
      <c r="K9" s="8" t="s">
        <v>11</v>
      </c>
      <c r="L9" s="8"/>
      <c r="M9" s="8"/>
      <c r="N9" s="8"/>
      <c r="O9" s="8"/>
      <c r="P9" s="18"/>
    </row>
    <row r="10" spans="2:17" ht="23.25">
      <c r="B10" s="89" t="s">
        <v>13</v>
      </c>
      <c r="C10" s="90"/>
      <c r="D10" s="90"/>
      <c r="E10" s="48"/>
      <c r="F10" s="49"/>
      <c r="G10" s="8"/>
      <c r="H10" s="8"/>
      <c r="I10" s="8"/>
      <c r="J10" s="8"/>
      <c r="K10" s="8"/>
      <c r="L10" s="8"/>
      <c r="M10" s="8"/>
      <c r="N10" s="8"/>
      <c r="O10" s="8"/>
      <c r="P10" s="18"/>
      <c r="Q10" s="38"/>
    </row>
    <row r="11" spans="2:17" ht="22.5" customHeight="1">
      <c r="B11" s="45" t="s">
        <v>14</v>
      </c>
      <c r="C11" s="46"/>
      <c r="D11" s="47"/>
      <c r="E11" s="48"/>
      <c r="F11" s="49"/>
      <c r="G11" s="54" t="s">
        <v>9</v>
      </c>
      <c r="H11" s="55"/>
      <c r="I11" s="55"/>
      <c r="J11" s="55"/>
      <c r="K11" s="55"/>
      <c r="L11" s="55"/>
      <c r="M11" s="55"/>
      <c r="N11" s="55"/>
      <c r="O11" s="55"/>
      <c r="P11" s="56"/>
      <c r="Q11" s="38"/>
    </row>
    <row r="12" spans="2:16" ht="15.75" thickBot="1">
      <c r="B12" s="91" t="s">
        <v>15</v>
      </c>
      <c r="C12" s="92"/>
      <c r="D12" s="92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</row>
    <row r="13" spans="2:16" ht="15.75" thickBot="1">
      <c r="B13" s="60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2:16" ht="15">
      <c r="B14" s="61" t="s">
        <v>17</v>
      </c>
      <c r="C14" s="62"/>
      <c r="D14" s="51"/>
      <c r="E14" s="50" t="s">
        <v>18</v>
      </c>
      <c r="F14" s="51"/>
      <c r="G14" s="57" t="s">
        <v>19</v>
      </c>
      <c r="H14" s="57"/>
      <c r="I14" s="57"/>
      <c r="J14" s="57" t="s">
        <v>20</v>
      </c>
      <c r="K14" s="57"/>
      <c r="L14" s="57"/>
      <c r="M14" s="57" t="s">
        <v>21</v>
      </c>
      <c r="N14" s="58"/>
      <c r="O14" s="58"/>
      <c r="P14" s="59"/>
    </row>
    <row r="15" spans="2:16" ht="15">
      <c r="B15" s="93" t="s">
        <v>22</v>
      </c>
      <c r="C15" s="94"/>
      <c r="D15" s="95"/>
      <c r="E15" s="52"/>
      <c r="F15" s="53"/>
      <c r="G15" s="96"/>
      <c r="H15" s="96"/>
      <c r="I15" s="96"/>
      <c r="J15" s="96"/>
      <c r="K15" s="96"/>
      <c r="L15" s="96"/>
      <c r="M15" s="96"/>
      <c r="N15" s="102"/>
      <c r="O15" s="102"/>
      <c r="P15" s="103"/>
    </row>
    <row r="16" spans="2:16" ht="15">
      <c r="B16" s="93" t="s">
        <v>23</v>
      </c>
      <c r="C16" s="94"/>
      <c r="D16" s="95"/>
      <c r="E16" s="52"/>
      <c r="F16" s="53"/>
      <c r="G16" s="96"/>
      <c r="H16" s="96"/>
      <c r="I16" s="96"/>
      <c r="J16" s="96"/>
      <c r="K16" s="96"/>
      <c r="L16" s="96"/>
      <c r="M16" s="96"/>
      <c r="N16" s="102"/>
      <c r="O16" s="102"/>
      <c r="P16" s="103"/>
    </row>
    <row r="17" spans="2:16" ht="15">
      <c r="B17" s="93" t="s">
        <v>24</v>
      </c>
      <c r="C17" s="94"/>
      <c r="D17" s="95"/>
      <c r="E17" s="52"/>
      <c r="F17" s="53"/>
      <c r="G17" s="96"/>
      <c r="H17" s="96"/>
      <c r="I17" s="96"/>
      <c r="J17" s="96"/>
      <c r="K17" s="96"/>
      <c r="L17" s="96"/>
      <c r="M17" s="96"/>
      <c r="N17" s="102"/>
      <c r="O17" s="102"/>
      <c r="P17" s="103"/>
    </row>
    <row r="18" spans="2:16" ht="15.75" thickBot="1">
      <c r="B18" s="97" t="s">
        <v>46</v>
      </c>
      <c r="C18" s="98"/>
      <c r="D18" s="99"/>
      <c r="E18" s="100"/>
      <c r="F18" s="101"/>
      <c r="G18" s="96"/>
      <c r="H18" s="96"/>
      <c r="I18" s="96"/>
      <c r="J18" s="96"/>
      <c r="K18" s="96"/>
      <c r="L18" s="96"/>
      <c r="M18" s="96"/>
      <c r="N18" s="102"/>
      <c r="O18" s="102"/>
      <c r="P18" s="103"/>
    </row>
    <row r="19" spans="2:16" ht="15">
      <c r="B19" s="105" t="s">
        <v>38</v>
      </c>
      <c r="C19" s="105"/>
      <c r="D19" s="105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2:16" ht="15">
      <c r="B20" s="106"/>
      <c r="C20" s="106"/>
      <c r="D20" s="106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 ht="15.75" thickBot="1">
      <c r="B21" s="107"/>
      <c r="C21" s="107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2:16" ht="15">
      <c r="B22" s="66" t="s">
        <v>25</v>
      </c>
      <c r="C22" s="67"/>
      <c r="D22" s="67"/>
      <c r="E22" s="67"/>
      <c r="F22" s="42"/>
      <c r="G22" s="72" t="s">
        <v>26</v>
      </c>
      <c r="H22" s="73"/>
      <c r="I22" s="73"/>
      <c r="J22" s="73"/>
      <c r="K22" s="74"/>
      <c r="L22" s="75" t="s">
        <v>9</v>
      </c>
      <c r="M22" s="57"/>
      <c r="N22" s="58"/>
      <c r="O22" s="58"/>
      <c r="P22" s="59"/>
    </row>
    <row r="23" spans="2:16" ht="15">
      <c r="B23" s="68"/>
      <c r="C23" s="69"/>
      <c r="D23" s="69"/>
      <c r="E23" s="69"/>
      <c r="F23" s="43"/>
      <c r="G23" s="76" t="s">
        <v>27</v>
      </c>
      <c r="H23" s="77"/>
      <c r="I23" s="77"/>
      <c r="J23" s="77"/>
      <c r="K23" s="78"/>
      <c r="L23" s="79" t="s">
        <v>9</v>
      </c>
      <c r="M23" s="55"/>
      <c r="N23" s="55"/>
      <c r="O23" s="55"/>
      <c r="P23" s="56"/>
    </row>
    <row r="24" spans="2:16" ht="15">
      <c r="B24" s="68"/>
      <c r="C24" s="69"/>
      <c r="D24" s="69"/>
      <c r="E24" s="69"/>
      <c r="F24" s="43"/>
      <c r="G24" s="76" t="s">
        <v>28</v>
      </c>
      <c r="H24" s="77"/>
      <c r="I24" s="77"/>
      <c r="J24" s="77"/>
      <c r="K24" s="78"/>
      <c r="L24" s="79" t="s">
        <v>9</v>
      </c>
      <c r="M24" s="55"/>
      <c r="N24" s="55"/>
      <c r="O24" s="55"/>
      <c r="P24" s="56"/>
    </row>
    <row r="25" spans="2:16" ht="15">
      <c r="B25" s="68"/>
      <c r="C25" s="69"/>
      <c r="D25" s="69"/>
      <c r="E25" s="69"/>
      <c r="F25" s="43"/>
      <c r="G25" s="76" t="s">
        <v>29</v>
      </c>
      <c r="H25" s="77"/>
      <c r="I25" s="77"/>
      <c r="J25" s="77"/>
      <c r="K25" s="78"/>
      <c r="L25" s="79"/>
      <c r="M25" s="55"/>
      <c r="N25" s="55"/>
      <c r="O25" s="55"/>
      <c r="P25" s="56"/>
    </row>
    <row r="26" spans="2:16" ht="15">
      <c r="B26" s="68"/>
      <c r="C26" s="69"/>
      <c r="D26" s="69"/>
      <c r="E26" s="69"/>
      <c r="F26" s="43"/>
      <c r="G26" s="76" t="s">
        <v>30</v>
      </c>
      <c r="H26" s="77"/>
      <c r="I26" s="77"/>
      <c r="J26" s="77"/>
      <c r="K26" s="78"/>
      <c r="L26" s="79" t="s">
        <v>9</v>
      </c>
      <c r="M26" s="55"/>
      <c r="N26" s="55"/>
      <c r="O26" s="55"/>
      <c r="P26" s="56"/>
    </row>
    <row r="27" spans="2:19" ht="15.75" thickBot="1">
      <c r="B27" s="70"/>
      <c r="C27" s="71"/>
      <c r="D27" s="71"/>
      <c r="E27" s="71"/>
      <c r="F27" s="44"/>
      <c r="G27" s="80" t="s">
        <v>31</v>
      </c>
      <c r="H27" s="81"/>
      <c r="I27" s="81"/>
      <c r="J27" s="81"/>
      <c r="K27" s="82"/>
      <c r="L27" s="83" t="s">
        <v>9</v>
      </c>
      <c r="M27" s="84"/>
      <c r="N27" s="84"/>
      <c r="O27" s="84"/>
      <c r="P27" s="85"/>
      <c r="R27" t="s">
        <v>39</v>
      </c>
      <c r="S27" t="s">
        <v>40</v>
      </c>
    </row>
    <row r="28" spans="2:23" ht="15">
      <c r="B28" s="9"/>
      <c r="C28" s="29"/>
      <c r="D28" s="2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  <c r="R28">
        <v>195.75</v>
      </c>
      <c r="S28">
        <v>405</v>
      </c>
      <c r="T28" t="s">
        <v>41</v>
      </c>
      <c r="U28" t="s">
        <v>42</v>
      </c>
      <c r="V28" t="s">
        <v>43</v>
      </c>
      <c r="W28" s="36"/>
    </row>
    <row r="29" spans="2:23" ht="15">
      <c r="B29" s="27"/>
      <c r="C29" s="30"/>
      <c r="D29" s="3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8"/>
      <c r="R29">
        <f>SUM(R32:R46)</f>
        <v>0</v>
      </c>
      <c r="S29">
        <f>SUMIF(R32:R46,"&gt;0",R32:R46)</f>
        <v>4</v>
      </c>
      <c r="T29">
        <f>COUNTIF(R32:R46,"&gt;0")+COUNTIF(R32:R46,"&lt;0")</f>
        <v>3</v>
      </c>
      <c r="U29">
        <f>S28/S29</f>
        <v>101.25</v>
      </c>
      <c r="V29">
        <f>X31-MIN(X31:X46)</f>
        <v>112</v>
      </c>
      <c r="W29" s="35"/>
    </row>
    <row r="30" spans="2:23" ht="15">
      <c r="B30" s="27"/>
      <c r="C30" s="30"/>
      <c r="D30" s="3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8"/>
      <c r="R30">
        <f>SUM(S32:S46)</f>
        <v>0</v>
      </c>
      <c r="S30">
        <f>SUMIF(S32:S46,"&gt;0",S32:S46)</f>
        <v>7</v>
      </c>
      <c r="T30">
        <f>COUNTIF(S32:S46,"&gt;0")+COUNTIF(S32:S46,"&lt;0")</f>
        <v>3</v>
      </c>
      <c r="U30">
        <f>R28/S30</f>
        <v>27.964285714285715</v>
      </c>
      <c r="V30">
        <f>Y31-MIN(Y31:Y46)</f>
        <v>196</v>
      </c>
      <c r="W30" s="36"/>
    </row>
    <row r="31" spans="2:25" ht="15">
      <c r="B31" s="11"/>
      <c r="C31" s="31"/>
      <c r="D31" s="3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8"/>
      <c r="R31" s="37" t="s">
        <v>44</v>
      </c>
      <c r="S31" s="37" t="s">
        <v>45</v>
      </c>
      <c r="U31">
        <f>ROUND(MIN(U29:U30),0)</f>
        <v>28</v>
      </c>
      <c r="W31" s="36"/>
      <c r="X31">
        <v>91</v>
      </c>
      <c r="Y31">
        <v>468</v>
      </c>
    </row>
    <row r="32" spans="2:25" ht="15">
      <c r="B32" s="11"/>
      <c r="C32" s="31"/>
      <c r="D32" s="3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8"/>
      <c r="R32" s="37">
        <v>-4</v>
      </c>
      <c r="S32" s="37">
        <v>-5</v>
      </c>
      <c r="V32">
        <f>R32+SUM($R$31:R31)</f>
        <v>-4</v>
      </c>
      <c r="W32">
        <f>S32+SUM($S$31:S31)</f>
        <v>-5</v>
      </c>
      <c r="X32">
        <f aca="true" t="shared" si="0" ref="X32:Y37">R32*ölçek+X31</f>
        <v>-21</v>
      </c>
      <c r="Y32">
        <f t="shared" si="0"/>
        <v>328</v>
      </c>
    </row>
    <row r="33" spans="2:25" ht="15">
      <c r="B33" s="11"/>
      <c r="C33" s="31"/>
      <c r="D33" s="3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8"/>
      <c r="R33" s="37">
        <v>3</v>
      </c>
      <c r="S33" s="37">
        <v>-2</v>
      </c>
      <c r="V33">
        <f>R33+SUM($R$31:R32)</f>
        <v>-1</v>
      </c>
      <c r="W33">
        <f>S33+SUM($S$31:S32)</f>
        <v>-7</v>
      </c>
      <c r="X33">
        <f t="shared" si="0"/>
        <v>63</v>
      </c>
      <c r="Y33">
        <f t="shared" si="0"/>
        <v>272</v>
      </c>
    </row>
    <row r="34" spans="2:25" ht="15">
      <c r="B34" s="13"/>
      <c r="C34" s="32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8"/>
      <c r="R34" s="37">
        <v>1</v>
      </c>
      <c r="S34" s="37">
        <v>7</v>
      </c>
      <c r="V34">
        <f>R34+SUM($R$31:R33)</f>
        <v>0</v>
      </c>
      <c r="W34">
        <f>S34+SUM($S$31:S33)</f>
        <v>0</v>
      </c>
      <c r="X34">
        <f t="shared" si="0"/>
        <v>91</v>
      </c>
      <c r="Y34">
        <f t="shared" si="0"/>
        <v>468</v>
      </c>
    </row>
    <row r="35" spans="2:25" ht="15">
      <c r="B35" s="14"/>
      <c r="C35" s="33"/>
      <c r="D35" s="3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8"/>
      <c r="R35" s="37"/>
      <c r="S35" s="37"/>
      <c r="V35">
        <f>R35+SUM($R$31:R34)</f>
        <v>0</v>
      </c>
      <c r="W35">
        <f>S35+SUM($S$31:S34)</f>
        <v>0</v>
      </c>
      <c r="X35">
        <f t="shared" si="0"/>
        <v>91</v>
      </c>
      <c r="Y35">
        <f t="shared" si="0"/>
        <v>468</v>
      </c>
    </row>
    <row r="36" spans="2:25" ht="15">
      <c r="B36" s="14"/>
      <c r="C36" s="33"/>
      <c r="D36" s="3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8"/>
      <c r="R36" s="37"/>
      <c r="S36" s="37"/>
      <c r="V36">
        <f>R36+SUM($R$31:R35)</f>
        <v>0</v>
      </c>
      <c r="W36">
        <f>S36+SUM($S$31:S35)</f>
        <v>0</v>
      </c>
      <c r="X36">
        <f t="shared" si="0"/>
        <v>91</v>
      </c>
      <c r="Y36">
        <f t="shared" si="0"/>
        <v>468</v>
      </c>
    </row>
    <row r="37" spans="2:25" ht="15">
      <c r="B37" s="13"/>
      <c r="C37" s="32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8"/>
      <c r="R37" s="37"/>
      <c r="S37" s="37"/>
      <c r="V37">
        <f>R37+SUM($R$31:R36)</f>
        <v>0</v>
      </c>
      <c r="W37">
        <f>S37+SUM($S$31:S36)</f>
        <v>0</v>
      </c>
      <c r="X37">
        <f t="shared" si="0"/>
        <v>91</v>
      </c>
      <c r="Y37">
        <f t="shared" si="0"/>
        <v>468</v>
      </c>
    </row>
    <row r="38" spans="2:23" ht="15">
      <c r="B38" s="14"/>
      <c r="C38" s="33"/>
      <c r="D38" s="3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8"/>
      <c r="R38" s="37"/>
      <c r="S38" s="37"/>
      <c r="V38">
        <f>R38+SUM($R$31:R37)</f>
        <v>0</v>
      </c>
      <c r="W38">
        <f>S38+SUM($S$31:S37)</f>
        <v>0</v>
      </c>
    </row>
    <row r="39" spans="2:23" ht="15">
      <c r="B39" s="14"/>
      <c r="C39" s="33"/>
      <c r="D39" s="3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8"/>
      <c r="R39" s="37"/>
      <c r="S39" s="37"/>
      <c r="V39">
        <f>R39+SUM($R$31:R38)</f>
        <v>0</v>
      </c>
      <c r="W39">
        <f>S39+SUM($S$31:S38)</f>
        <v>0</v>
      </c>
    </row>
    <row r="40" spans="2:23" ht="15">
      <c r="B40" s="11"/>
      <c r="C40" s="31"/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8"/>
      <c r="R40" s="37"/>
      <c r="S40" s="37"/>
      <c r="V40">
        <f>R40+SUM($R$31:R39)</f>
        <v>0</v>
      </c>
      <c r="W40">
        <f>S40+SUM($S$31:S39)</f>
        <v>0</v>
      </c>
    </row>
    <row r="41" spans="2:23" ht="15">
      <c r="B41" s="11"/>
      <c r="C41" s="31"/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8"/>
      <c r="R41" s="37"/>
      <c r="S41" s="37"/>
      <c r="V41">
        <f>R41+SUM($R$31:R40)</f>
        <v>0</v>
      </c>
      <c r="W41">
        <f>S41+SUM($S$31:S40)</f>
        <v>0</v>
      </c>
    </row>
    <row r="42" spans="2:23" ht="15">
      <c r="B42" s="11"/>
      <c r="C42" s="31"/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8"/>
      <c r="R42" s="37"/>
      <c r="S42" s="37"/>
      <c r="V42">
        <f>R42+SUM($R$31:R41)</f>
        <v>0</v>
      </c>
      <c r="W42">
        <f>S42+SUM($S$31:S41)</f>
        <v>0</v>
      </c>
    </row>
    <row r="43" spans="2:23" ht="15.75" thickBot="1">
      <c r="B43" s="15"/>
      <c r="C43" s="34"/>
      <c r="D43" s="3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R43" s="37"/>
      <c r="S43" s="37"/>
      <c r="V43">
        <f>R43+SUM($R$31:R42)</f>
        <v>0</v>
      </c>
      <c r="W43">
        <f>S43+SUM($S$31:S42)</f>
        <v>0</v>
      </c>
    </row>
    <row r="44" spans="2:23" ht="15">
      <c r="B44" s="2" t="s">
        <v>32</v>
      </c>
      <c r="C44" s="2"/>
      <c r="D44" s="2"/>
      <c r="E44" s="19"/>
      <c r="F44" s="19"/>
      <c r="G44" s="20" t="s">
        <v>35</v>
      </c>
      <c r="H44" s="20"/>
      <c r="I44" s="20"/>
      <c r="J44" s="20"/>
      <c r="K44" s="20"/>
      <c r="L44" s="20"/>
      <c r="M44" s="20"/>
      <c r="N44" s="20"/>
      <c r="O44" s="20"/>
      <c r="P44" s="20"/>
      <c r="R44" s="37"/>
      <c r="S44" s="37"/>
      <c r="V44">
        <f>R44+SUM($R$31:R43)</f>
        <v>0</v>
      </c>
      <c r="W44">
        <f>S44+SUM($S$31:S43)</f>
        <v>0</v>
      </c>
    </row>
    <row r="45" spans="2:23" ht="15.75" thickBo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R45" s="37"/>
      <c r="S45" s="37"/>
      <c r="V45">
        <f>R45+SUM($R$31:R44)</f>
        <v>0</v>
      </c>
      <c r="W45">
        <f>S45+SUM($S$31:S44)</f>
        <v>0</v>
      </c>
    </row>
    <row r="46" spans="2:23" ht="15.75" thickBot="1">
      <c r="B46" s="21" t="s">
        <v>33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R46" s="37"/>
      <c r="S46" s="37"/>
      <c r="V46">
        <f>R46+SUM($R$31:R45)</f>
        <v>0</v>
      </c>
      <c r="W46">
        <f>S46+SUM($S$31:S45)</f>
        <v>0</v>
      </c>
    </row>
    <row r="47" spans="2:17" ht="47.25" thickBot="1">
      <c r="B47" s="63" t="s">
        <v>47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39"/>
    </row>
  </sheetData>
  <sheetProtection/>
  <mergeCells count="67">
    <mergeCell ref="M4:P4"/>
    <mergeCell ref="K7:L7"/>
    <mergeCell ref="M7:P7"/>
    <mergeCell ref="E5:P5"/>
    <mergeCell ref="J15:L15"/>
    <mergeCell ref="M15:P15"/>
    <mergeCell ref="J4:L4"/>
    <mergeCell ref="E4:I4"/>
    <mergeCell ref="E12:P12"/>
    <mergeCell ref="E6:F6"/>
    <mergeCell ref="E10:F10"/>
    <mergeCell ref="E7:F7"/>
    <mergeCell ref="E8:F8"/>
    <mergeCell ref="E9:F9"/>
    <mergeCell ref="J17:L17"/>
    <mergeCell ref="M17:P17"/>
    <mergeCell ref="E16:F16"/>
    <mergeCell ref="E17:F17"/>
    <mergeCell ref="G16:I16"/>
    <mergeCell ref="J16:L16"/>
    <mergeCell ref="M16:P16"/>
    <mergeCell ref="E19:P19"/>
    <mergeCell ref="B19:D21"/>
    <mergeCell ref="E20:P20"/>
    <mergeCell ref="E21:P21"/>
    <mergeCell ref="J18:L18"/>
    <mergeCell ref="M18:P18"/>
    <mergeCell ref="B11:D11"/>
    <mergeCell ref="B12:D12"/>
    <mergeCell ref="B15:D15"/>
    <mergeCell ref="B16:D16"/>
    <mergeCell ref="G18:I18"/>
    <mergeCell ref="B17:D17"/>
    <mergeCell ref="B18:D18"/>
    <mergeCell ref="G17:I17"/>
    <mergeCell ref="G15:I15"/>
    <mergeCell ref="E18:F18"/>
    <mergeCell ref="G26:K26"/>
    <mergeCell ref="L26:P26"/>
    <mergeCell ref="G27:K27"/>
    <mergeCell ref="L27:P27"/>
    <mergeCell ref="B4:D4"/>
    <mergeCell ref="B5:D5"/>
    <mergeCell ref="B6:D6"/>
    <mergeCell ref="B7:D7"/>
    <mergeCell ref="B9:D9"/>
    <mergeCell ref="B10:D10"/>
    <mergeCell ref="B47:P47"/>
    <mergeCell ref="B22:E27"/>
    <mergeCell ref="G22:K22"/>
    <mergeCell ref="L22:P22"/>
    <mergeCell ref="G23:K23"/>
    <mergeCell ref="L23:P23"/>
    <mergeCell ref="G24:K24"/>
    <mergeCell ref="L24:P24"/>
    <mergeCell ref="G25:K25"/>
    <mergeCell ref="L25:P25"/>
    <mergeCell ref="B8:D8"/>
    <mergeCell ref="E11:F11"/>
    <mergeCell ref="E14:F14"/>
    <mergeCell ref="E15:F15"/>
    <mergeCell ref="G11:P11"/>
    <mergeCell ref="G14:I14"/>
    <mergeCell ref="J14:L14"/>
    <mergeCell ref="M14:P14"/>
    <mergeCell ref="B13:P13"/>
    <mergeCell ref="B14:D14"/>
  </mergeCells>
  <dataValidations count="1">
    <dataValidation type="list" allowBlank="1" showInputMessage="1" showErrorMessage="1" sqref="E10:F11">
      <formula1>"Evet,Hayır"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4:U99"/>
  <sheetViews>
    <sheetView zoomScalePageLayoutView="0" workbookViewId="0" topLeftCell="A38">
      <selection activeCell="H49" sqref="H49"/>
    </sheetView>
  </sheetViews>
  <sheetFormatPr defaultColWidth="9.140625" defaultRowHeight="15"/>
  <cols>
    <col min="1" max="1" width="11.7109375" style="0" customWidth="1"/>
    <col min="2" max="16" width="5.7109375" style="0" customWidth="1"/>
    <col min="17" max="17" width="5.28125" style="0" customWidth="1"/>
    <col min="18" max="18" width="9.28125" style="0" bestFit="1" customWidth="1"/>
    <col min="19" max="19" width="7.8515625" style="0" bestFit="1" customWidth="1"/>
  </cols>
  <sheetData>
    <row r="4" spans="2:16" ht="15">
      <c r="B4" s="16" t="s">
        <v>0</v>
      </c>
      <c r="C4" s="16"/>
      <c r="D4" s="16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</row>
    <row r="5" spans="2:16" ht="15">
      <c r="B5" s="16" t="s">
        <v>1</v>
      </c>
      <c r="C5" s="16"/>
      <c r="D5" s="16"/>
      <c r="E5" s="17"/>
      <c r="F5" s="17"/>
      <c r="G5" s="17"/>
      <c r="H5" s="17"/>
      <c r="I5" s="17"/>
      <c r="J5" s="17"/>
      <c r="K5" s="1"/>
      <c r="L5" s="1"/>
      <c r="M5" s="1"/>
      <c r="N5" s="1"/>
      <c r="O5" s="1"/>
      <c r="P5" s="1"/>
    </row>
    <row r="6" spans="2:16" ht="15.75" thickBot="1">
      <c r="B6" s="16" t="s">
        <v>2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>
      <c r="B7" s="86" t="s">
        <v>34</v>
      </c>
      <c r="C7" s="87"/>
      <c r="D7" s="88"/>
      <c r="E7" s="133"/>
      <c r="F7" s="134"/>
      <c r="G7" s="134"/>
      <c r="H7" s="134"/>
      <c r="I7" s="134"/>
      <c r="J7" s="62" t="s">
        <v>3</v>
      </c>
      <c r="K7" s="62"/>
      <c r="L7" s="51"/>
      <c r="M7" s="124"/>
      <c r="N7" s="124"/>
      <c r="O7" s="124"/>
      <c r="P7" s="125"/>
    </row>
    <row r="8" spans="2:16" ht="15">
      <c r="B8" s="45" t="s">
        <v>4</v>
      </c>
      <c r="C8" s="46"/>
      <c r="D8" s="47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2:16" ht="15">
      <c r="B9" s="89" t="s">
        <v>5</v>
      </c>
      <c r="C9" s="90"/>
      <c r="D9" s="90"/>
      <c r="E9" s="127"/>
      <c r="F9" s="127"/>
      <c r="G9" s="8"/>
      <c r="H9" s="8"/>
      <c r="I9" s="8"/>
      <c r="J9" s="8"/>
      <c r="K9" s="8"/>
      <c r="L9" s="8"/>
      <c r="M9" s="8"/>
      <c r="N9" s="8"/>
      <c r="O9" s="8"/>
      <c r="P9" s="18"/>
    </row>
    <row r="10" spans="2:16" ht="15.75" thickBot="1">
      <c r="B10" s="89" t="s">
        <v>6</v>
      </c>
      <c r="C10" s="90"/>
      <c r="D10" s="90"/>
      <c r="E10" s="127"/>
      <c r="F10" s="127"/>
      <c r="G10" s="8"/>
      <c r="H10" s="8"/>
      <c r="I10" s="8"/>
      <c r="J10" s="8"/>
      <c r="K10" s="54" t="s">
        <v>7</v>
      </c>
      <c r="L10" s="115"/>
      <c r="M10" s="55"/>
      <c r="N10" s="55"/>
      <c r="O10" s="55"/>
      <c r="P10" s="56"/>
    </row>
    <row r="11" spans="2:16" ht="15.75" thickBot="1">
      <c r="B11" s="45" t="s">
        <v>36</v>
      </c>
      <c r="C11" s="46"/>
      <c r="D11" s="47"/>
      <c r="E11" s="126"/>
      <c r="F11" s="126"/>
      <c r="G11" s="8" t="s">
        <v>8</v>
      </c>
      <c r="H11" s="4" t="s">
        <v>9</v>
      </c>
      <c r="I11" s="8" t="s">
        <v>10</v>
      </c>
      <c r="J11" s="5"/>
      <c r="K11" s="8" t="s">
        <v>11</v>
      </c>
      <c r="L11" s="8"/>
      <c r="M11" s="8"/>
      <c r="N11" s="8"/>
      <c r="O11" s="8"/>
      <c r="P11" s="18"/>
    </row>
    <row r="12" spans="2:16" ht="15.75" thickBot="1">
      <c r="B12" s="89" t="s">
        <v>37</v>
      </c>
      <c r="C12" s="90"/>
      <c r="D12" s="90"/>
      <c r="E12" s="127"/>
      <c r="F12" s="127"/>
      <c r="G12" s="8" t="s">
        <v>12</v>
      </c>
      <c r="H12" s="5" t="s">
        <v>9</v>
      </c>
      <c r="I12" s="8" t="s">
        <v>10</v>
      </c>
      <c r="J12" s="5"/>
      <c r="K12" s="8" t="s">
        <v>11</v>
      </c>
      <c r="L12" s="8"/>
      <c r="M12" s="8"/>
      <c r="N12" s="8"/>
      <c r="O12" s="8"/>
      <c r="P12" s="18"/>
    </row>
    <row r="13" spans="2:17" ht="23.25">
      <c r="B13" s="89" t="s">
        <v>13</v>
      </c>
      <c r="C13" s="90"/>
      <c r="D13" s="90"/>
      <c r="E13" s="127"/>
      <c r="F13" s="127"/>
      <c r="G13" s="8"/>
      <c r="H13" s="8"/>
      <c r="I13" s="8"/>
      <c r="J13" s="8"/>
      <c r="K13" s="8"/>
      <c r="L13" s="8"/>
      <c r="M13" s="8"/>
      <c r="N13" s="8"/>
      <c r="O13" s="8"/>
      <c r="P13" s="18"/>
      <c r="Q13" s="38"/>
    </row>
    <row r="14" spans="2:17" ht="23.25">
      <c r="B14" s="45" t="s">
        <v>14</v>
      </c>
      <c r="C14" s="46"/>
      <c r="D14" s="47"/>
      <c r="E14" s="128"/>
      <c r="F14" s="95"/>
      <c r="G14" s="54" t="s">
        <v>9</v>
      </c>
      <c r="H14" s="55"/>
      <c r="I14" s="55"/>
      <c r="J14" s="55"/>
      <c r="K14" s="55"/>
      <c r="L14" s="55"/>
      <c r="M14" s="55"/>
      <c r="N14" s="55"/>
      <c r="O14" s="55"/>
      <c r="P14" s="56"/>
      <c r="Q14" s="38"/>
    </row>
    <row r="15" spans="2:16" ht="15.75" thickBot="1">
      <c r="B15" s="91" t="s">
        <v>15</v>
      </c>
      <c r="C15" s="92"/>
      <c r="D15" s="92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2:16" ht="15.75" thickBot="1">
      <c r="B16" s="60" t="s">
        <v>16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16" ht="15">
      <c r="B17" s="61" t="s">
        <v>17</v>
      </c>
      <c r="C17" s="62"/>
      <c r="D17" s="51"/>
      <c r="E17" s="50" t="s">
        <v>18</v>
      </c>
      <c r="F17" s="51"/>
      <c r="G17" s="57" t="s">
        <v>19</v>
      </c>
      <c r="H17" s="57"/>
      <c r="I17" s="57"/>
      <c r="J17" s="57" t="s">
        <v>20</v>
      </c>
      <c r="K17" s="57"/>
      <c r="L17" s="57"/>
      <c r="M17" s="57" t="s">
        <v>21</v>
      </c>
      <c r="N17" s="58"/>
      <c r="O17" s="58"/>
      <c r="P17" s="59"/>
    </row>
    <row r="18" spans="2:16" ht="15">
      <c r="B18" s="93" t="s">
        <v>22</v>
      </c>
      <c r="C18" s="94"/>
      <c r="D18" s="95"/>
      <c r="E18" s="128" t="s">
        <v>9</v>
      </c>
      <c r="F18" s="95"/>
      <c r="G18" s="131" t="s">
        <v>9</v>
      </c>
      <c r="H18" s="131"/>
      <c r="I18" s="131"/>
      <c r="J18" s="131" t="s">
        <v>9</v>
      </c>
      <c r="K18" s="131"/>
      <c r="L18" s="131"/>
      <c r="M18" s="131" t="s">
        <v>9</v>
      </c>
      <c r="N18" s="54"/>
      <c r="O18" s="54"/>
      <c r="P18" s="132"/>
    </row>
    <row r="19" spans="2:16" ht="15">
      <c r="B19" s="93" t="s">
        <v>23</v>
      </c>
      <c r="C19" s="94"/>
      <c r="D19" s="95"/>
      <c r="E19" s="128"/>
      <c r="F19" s="95"/>
      <c r="G19" s="131"/>
      <c r="H19" s="131"/>
      <c r="I19" s="131"/>
      <c r="J19" s="131"/>
      <c r="K19" s="131"/>
      <c r="L19" s="131"/>
      <c r="M19" s="131" t="s">
        <v>9</v>
      </c>
      <c r="N19" s="54"/>
      <c r="O19" s="54"/>
      <c r="P19" s="132"/>
    </row>
    <row r="20" spans="2:16" ht="15">
      <c r="B20" s="93" t="s">
        <v>24</v>
      </c>
      <c r="C20" s="94"/>
      <c r="D20" s="95"/>
      <c r="E20" s="128"/>
      <c r="F20" s="95"/>
      <c r="G20" s="131"/>
      <c r="H20" s="131"/>
      <c r="I20" s="131"/>
      <c r="J20" s="131"/>
      <c r="K20" s="131"/>
      <c r="L20" s="131"/>
      <c r="M20" s="131" t="s">
        <v>9</v>
      </c>
      <c r="N20" s="54"/>
      <c r="O20" s="54"/>
      <c r="P20" s="132"/>
    </row>
    <row r="21" spans="2:16" ht="15.75" thickBot="1">
      <c r="B21" s="97" t="s">
        <v>46</v>
      </c>
      <c r="C21" s="98"/>
      <c r="D21" s="99"/>
      <c r="E21" s="135"/>
      <c r="F21" s="136"/>
      <c r="G21" s="131" t="s">
        <v>9</v>
      </c>
      <c r="H21" s="131"/>
      <c r="I21" s="131"/>
      <c r="J21" s="131" t="s">
        <v>9</v>
      </c>
      <c r="K21" s="131"/>
      <c r="L21" s="131"/>
      <c r="M21" s="131" t="s">
        <v>9</v>
      </c>
      <c r="N21" s="54"/>
      <c r="O21" s="54"/>
      <c r="P21" s="132"/>
    </row>
    <row r="22" spans="2:16" ht="15">
      <c r="B22" s="105" t="s">
        <v>38</v>
      </c>
      <c r="C22" s="105"/>
      <c r="D22" s="105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2:16" ht="15">
      <c r="B23" s="106"/>
      <c r="C23" s="106"/>
      <c r="D23" s="10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2:16" ht="15.75" thickBot="1">
      <c r="B24" s="107"/>
      <c r="C24" s="107"/>
      <c r="D24" s="107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2:16" ht="15">
      <c r="B25" s="66" t="s">
        <v>25</v>
      </c>
      <c r="C25" s="67"/>
      <c r="D25" s="67"/>
      <c r="E25" s="67"/>
      <c r="F25" s="24"/>
      <c r="G25" s="72" t="s">
        <v>26</v>
      </c>
      <c r="H25" s="73"/>
      <c r="I25" s="73"/>
      <c r="J25" s="73"/>
      <c r="K25" s="74"/>
      <c r="L25" s="75" t="s">
        <v>9</v>
      </c>
      <c r="M25" s="57"/>
      <c r="N25" s="58"/>
      <c r="O25" s="58"/>
      <c r="P25" s="59"/>
    </row>
    <row r="26" spans="2:16" ht="15">
      <c r="B26" s="68"/>
      <c r="C26" s="69"/>
      <c r="D26" s="69"/>
      <c r="E26" s="69"/>
      <c r="F26" s="25"/>
      <c r="G26" s="76" t="s">
        <v>27</v>
      </c>
      <c r="H26" s="77"/>
      <c r="I26" s="77"/>
      <c r="J26" s="77"/>
      <c r="K26" s="78"/>
      <c r="L26" s="79" t="s">
        <v>9</v>
      </c>
      <c r="M26" s="55"/>
      <c r="N26" s="55"/>
      <c r="O26" s="55"/>
      <c r="P26" s="56"/>
    </row>
    <row r="27" spans="2:16" ht="15">
      <c r="B27" s="68"/>
      <c r="C27" s="69"/>
      <c r="D27" s="69"/>
      <c r="E27" s="69"/>
      <c r="F27" s="25"/>
      <c r="G27" s="76" t="s">
        <v>28</v>
      </c>
      <c r="H27" s="77"/>
      <c r="I27" s="77"/>
      <c r="J27" s="77"/>
      <c r="K27" s="78"/>
      <c r="L27" s="79" t="s">
        <v>9</v>
      </c>
      <c r="M27" s="55"/>
      <c r="N27" s="55"/>
      <c r="O27" s="55"/>
      <c r="P27" s="56"/>
    </row>
    <row r="28" spans="2:16" ht="15">
      <c r="B28" s="68"/>
      <c r="C28" s="69"/>
      <c r="D28" s="69"/>
      <c r="E28" s="69"/>
      <c r="F28" s="25"/>
      <c r="G28" s="76" t="s">
        <v>29</v>
      </c>
      <c r="H28" s="77"/>
      <c r="I28" s="77"/>
      <c r="J28" s="77"/>
      <c r="K28" s="78"/>
      <c r="L28" s="79"/>
      <c r="M28" s="55"/>
      <c r="N28" s="55"/>
      <c r="O28" s="55"/>
      <c r="P28" s="56"/>
    </row>
    <row r="29" spans="2:16" ht="15">
      <c r="B29" s="68"/>
      <c r="C29" s="69"/>
      <c r="D29" s="69"/>
      <c r="E29" s="69"/>
      <c r="F29" s="25"/>
      <c r="G29" s="76" t="s">
        <v>30</v>
      </c>
      <c r="H29" s="77"/>
      <c r="I29" s="77"/>
      <c r="J29" s="77"/>
      <c r="K29" s="78"/>
      <c r="L29" s="79" t="s">
        <v>9</v>
      </c>
      <c r="M29" s="55"/>
      <c r="N29" s="55"/>
      <c r="O29" s="55"/>
      <c r="P29" s="56"/>
    </row>
    <row r="30" spans="2:19" ht="15.75" thickBot="1">
      <c r="B30" s="70"/>
      <c r="C30" s="71"/>
      <c r="D30" s="71"/>
      <c r="E30" s="71"/>
      <c r="F30" s="26"/>
      <c r="G30" s="80" t="s">
        <v>31</v>
      </c>
      <c r="H30" s="81"/>
      <c r="I30" s="81"/>
      <c r="J30" s="81"/>
      <c r="K30" s="82"/>
      <c r="L30" s="83" t="s">
        <v>9</v>
      </c>
      <c r="M30" s="84"/>
      <c r="N30" s="84"/>
      <c r="O30" s="84"/>
      <c r="P30" s="85"/>
      <c r="R30" t="s">
        <v>39</v>
      </c>
      <c r="S30" t="s">
        <v>40</v>
      </c>
    </row>
    <row r="31" spans="2:21" ht="15">
      <c r="B31" s="9"/>
      <c r="C31" s="29"/>
      <c r="D31" s="2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  <c r="R31">
        <v>200.75</v>
      </c>
      <c r="S31">
        <v>425</v>
      </c>
      <c r="T31" t="s">
        <v>41</v>
      </c>
      <c r="U31" t="s">
        <v>42</v>
      </c>
    </row>
    <row r="32" spans="2:21" ht="15">
      <c r="B32" s="27"/>
      <c r="C32" s="30"/>
      <c r="D32" s="3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8"/>
      <c r="R32">
        <f>SUM(R35:R49)</f>
        <v>0</v>
      </c>
      <c r="S32">
        <f>SUMIF(R35:R49,"&gt;0",R35:R49)</f>
        <v>7</v>
      </c>
      <c r="T32">
        <f>COUNTIF(R35:R49,"&gt;0")+COUNTIF(R35:R49,"&lt;0")</f>
        <v>6</v>
      </c>
      <c r="U32">
        <f>S31/S32</f>
        <v>60.714285714285715</v>
      </c>
    </row>
    <row r="33" spans="2:21" ht="15">
      <c r="B33" s="27"/>
      <c r="C33" s="30"/>
      <c r="D33" s="3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8"/>
      <c r="R33">
        <f>SUM(S35:S49)</f>
        <v>0</v>
      </c>
      <c r="S33">
        <f>SUMIF(S35:S49,"&gt;0",S35:S49)</f>
        <v>10</v>
      </c>
      <c r="T33">
        <f>COUNTIF(S35:S49,"&gt;0")+COUNTIF(S35:S49,"&lt;0")</f>
        <v>6</v>
      </c>
      <c r="U33">
        <f>R31/S33</f>
        <v>20.075</v>
      </c>
    </row>
    <row r="34" spans="2:21" ht="15">
      <c r="B34" s="11"/>
      <c r="C34" s="31"/>
      <c r="D34" s="3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8"/>
      <c r="R34" s="37" t="s">
        <v>44</v>
      </c>
      <c r="S34" s="37" t="s">
        <v>45</v>
      </c>
      <c r="U34">
        <f>ROUND(MIN(U32:U33),0)</f>
        <v>20</v>
      </c>
    </row>
    <row r="35" spans="2:19" ht="15">
      <c r="B35" s="11"/>
      <c r="C35" s="31"/>
      <c r="D35" s="3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8"/>
      <c r="R35" s="37">
        <v>-1</v>
      </c>
      <c r="S35" s="37">
        <v>4</v>
      </c>
    </row>
    <row r="36" spans="2:19" ht="15">
      <c r="B36" s="11"/>
      <c r="C36" s="31"/>
      <c r="D36" s="3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8"/>
      <c r="R36" s="37">
        <v>4</v>
      </c>
      <c r="S36" s="37">
        <v>-4</v>
      </c>
    </row>
    <row r="37" spans="2:19" ht="15">
      <c r="B37" s="13"/>
      <c r="C37" s="32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8"/>
      <c r="R37" s="37">
        <v>-1</v>
      </c>
      <c r="S37" s="37">
        <v>-2</v>
      </c>
    </row>
    <row r="38" spans="2:19" ht="15">
      <c r="B38" s="14"/>
      <c r="C38" s="33"/>
      <c r="D38" s="3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8"/>
      <c r="R38" s="37">
        <v>1</v>
      </c>
      <c r="S38" s="37">
        <v>-4</v>
      </c>
    </row>
    <row r="39" spans="2:19" ht="15">
      <c r="B39" s="14"/>
      <c r="C39" s="33"/>
      <c r="D39" s="3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8"/>
      <c r="R39" s="37">
        <v>-5</v>
      </c>
      <c r="S39" s="37">
        <v>4</v>
      </c>
    </row>
    <row r="40" spans="2:19" ht="15">
      <c r="B40" s="13"/>
      <c r="C40" s="32"/>
      <c r="D40" s="3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8"/>
      <c r="R40" s="37">
        <v>2</v>
      </c>
      <c r="S40" s="37">
        <v>2</v>
      </c>
    </row>
    <row r="41" spans="2:19" ht="15">
      <c r="B41" s="14"/>
      <c r="C41" s="33"/>
      <c r="D41" s="3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8"/>
      <c r="R41" s="37">
        <v>0</v>
      </c>
      <c r="S41" s="37">
        <v>0</v>
      </c>
    </row>
    <row r="42" spans="2:19" ht="15">
      <c r="B42" s="14"/>
      <c r="C42" s="33"/>
      <c r="D42" s="3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8"/>
      <c r="R42" s="37">
        <v>0</v>
      </c>
      <c r="S42" s="37">
        <v>0</v>
      </c>
    </row>
    <row r="43" spans="2:19" ht="15">
      <c r="B43" s="11"/>
      <c r="C43" s="31"/>
      <c r="D43" s="3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8"/>
      <c r="R43" s="37"/>
      <c r="S43" s="37"/>
    </row>
    <row r="44" spans="2:19" ht="15">
      <c r="B44" s="11"/>
      <c r="C44" s="31"/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8"/>
      <c r="R44" s="37"/>
      <c r="S44" s="37"/>
    </row>
    <row r="45" spans="2:19" ht="15">
      <c r="B45" s="11"/>
      <c r="C45" s="31"/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8"/>
      <c r="R45" s="37">
        <v>0</v>
      </c>
      <c r="S45" s="37">
        <v>0</v>
      </c>
    </row>
    <row r="46" spans="2:19" ht="15.75" thickBot="1">
      <c r="B46" s="15"/>
      <c r="C46" s="34"/>
      <c r="D46" s="3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R46" s="37">
        <v>0</v>
      </c>
      <c r="S46" s="37">
        <v>0</v>
      </c>
    </row>
    <row r="47" spans="2:19" ht="15">
      <c r="B47" s="2" t="s">
        <v>32</v>
      </c>
      <c r="C47" s="2"/>
      <c r="D47" s="2"/>
      <c r="E47" s="19"/>
      <c r="F47" s="19"/>
      <c r="G47" s="20" t="s">
        <v>35</v>
      </c>
      <c r="H47" s="20"/>
      <c r="I47" s="20"/>
      <c r="J47" s="20"/>
      <c r="K47" s="20"/>
      <c r="L47" s="20"/>
      <c r="M47" s="20"/>
      <c r="N47" s="20"/>
      <c r="O47" s="20"/>
      <c r="P47" s="20"/>
      <c r="R47" s="37">
        <v>0</v>
      </c>
      <c r="S47" s="37">
        <v>0</v>
      </c>
    </row>
    <row r="48" spans="2:19" ht="15.75" thickBo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R48" s="37">
        <v>0</v>
      </c>
      <c r="S48" s="37">
        <v>0</v>
      </c>
    </row>
    <row r="49" spans="2:19" ht="15.75" thickBot="1">
      <c r="B49" s="21" t="s">
        <v>33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R49" s="37">
        <v>0</v>
      </c>
      <c r="S49" s="37">
        <v>0</v>
      </c>
    </row>
    <row r="50" spans="2:17" ht="47.25" thickBot="1">
      <c r="B50" s="63" t="s">
        <v>47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39"/>
    </row>
    <row r="53" spans="2:16" ht="15">
      <c r="B53" s="16" t="s">
        <v>0</v>
      </c>
      <c r="C53" s="16"/>
      <c r="D53" s="16"/>
      <c r="E53" s="17"/>
      <c r="F53" s="17"/>
      <c r="G53" s="17"/>
      <c r="H53" s="17"/>
      <c r="I53" s="17"/>
      <c r="J53" s="17"/>
      <c r="K53" s="1"/>
      <c r="L53" s="1"/>
      <c r="M53" s="1"/>
      <c r="N53" s="1"/>
      <c r="O53" s="1"/>
      <c r="P53" s="1"/>
    </row>
    <row r="54" spans="2:16" ht="15">
      <c r="B54" s="16" t="s">
        <v>1</v>
      </c>
      <c r="C54" s="16"/>
      <c r="D54" s="16"/>
      <c r="E54" s="17"/>
      <c r="F54" s="17"/>
      <c r="G54" s="17"/>
      <c r="H54" s="17"/>
      <c r="I54" s="17"/>
      <c r="J54" s="17"/>
      <c r="K54" s="1"/>
      <c r="L54" s="1"/>
      <c r="M54" s="1"/>
      <c r="N54" s="1"/>
      <c r="O54" s="1"/>
      <c r="P54" s="1"/>
    </row>
    <row r="55" spans="2:16" ht="15.75" thickBot="1">
      <c r="B55" s="16" t="s">
        <v>2</v>
      </c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5">
      <c r="B56" s="86" t="s">
        <v>34</v>
      </c>
      <c r="C56" s="87"/>
      <c r="D56" s="88"/>
      <c r="E56" s="133"/>
      <c r="F56" s="134"/>
      <c r="G56" s="134"/>
      <c r="H56" s="134"/>
      <c r="I56" s="134"/>
      <c r="J56" s="62" t="s">
        <v>3</v>
      </c>
      <c r="K56" s="62"/>
      <c r="L56" s="51"/>
      <c r="M56" s="124"/>
      <c r="N56" s="124"/>
      <c r="O56" s="124"/>
      <c r="P56" s="125"/>
    </row>
    <row r="57" spans="2:16" ht="15">
      <c r="B57" s="45" t="s">
        <v>4</v>
      </c>
      <c r="C57" s="46"/>
      <c r="D57" s="47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</row>
    <row r="58" spans="2:16" ht="15">
      <c r="B58" s="89" t="s">
        <v>5</v>
      </c>
      <c r="C58" s="90"/>
      <c r="D58" s="90"/>
      <c r="E58" s="127"/>
      <c r="F58" s="127"/>
      <c r="G58" s="8"/>
      <c r="H58" s="8"/>
      <c r="I58" s="8"/>
      <c r="J58" s="8"/>
      <c r="K58" s="8"/>
      <c r="L58" s="8"/>
      <c r="M58" s="8"/>
      <c r="N58" s="8"/>
      <c r="O58" s="8"/>
      <c r="P58" s="18"/>
    </row>
    <row r="59" spans="2:16" ht="15.75" thickBot="1">
      <c r="B59" s="89" t="s">
        <v>6</v>
      </c>
      <c r="C59" s="90"/>
      <c r="D59" s="90"/>
      <c r="E59" s="127"/>
      <c r="F59" s="127"/>
      <c r="G59" s="8"/>
      <c r="H59" s="8"/>
      <c r="I59" s="8"/>
      <c r="J59" s="8"/>
      <c r="K59" s="54" t="s">
        <v>7</v>
      </c>
      <c r="L59" s="115"/>
      <c r="M59" s="55"/>
      <c r="N59" s="55"/>
      <c r="O59" s="55"/>
      <c r="P59" s="56"/>
    </row>
    <row r="60" spans="2:16" ht="15.75" thickBot="1">
      <c r="B60" s="45" t="s">
        <v>36</v>
      </c>
      <c r="C60" s="46"/>
      <c r="D60" s="47"/>
      <c r="E60" s="126"/>
      <c r="F60" s="126"/>
      <c r="G60" s="8" t="s">
        <v>8</v>
      </c>
      <c r="H60" s="4" t="s">
        <v>9</v>
      </c>
      <c r="I60" s="8" t="s">
        <v>10</v>
      </c>
      <c r="J60" s="5"/>
      <c r="K60" s="8" t="s">
        <v>11</v>
      </c>
      <c r="L60" s="8"/>
      <c r="M60" s="8"/>
      <c r="N60" s="8"/>
      <c r="O60" s="8"/>
      <c r="P60" s="18"/>
    </row>
    <row r="61" spans="2:16" ht="15.75" thickBot="1">
      <c r="B61" s="89" t="s">
        <v>37</v>
      </c>
      <c r="C61" s="90"/>
      <c r="D61" s="90"/>
      <c r="E61" s="127"/>
      <c r="F61" s="127"/>
      <c r="G61" s="8" t="s">
        <v>12</v>
      </c>
      <c r="H61" s="5" t="s">
        <v>9</v>
      </c>
      <c r="I61" s="8" t="s">
        <v>10</v>
      </c>
      <c r="J61" s="5"/>
      <c r="K61" s="8" t="s">
        <v>11</v>
      </c>
      <c r="L61" s="8"/>
      <c r="M61" s="8"/>
      <c r="N61" s="8"/>
      <c r="O61" s="8"/>
      <c r="P61" s="18"/>
    </row>
    <row r="62" spans="2:17" ht="23.25">
      <c r="B62" s="89" t="s">
        <v>13</v>
      </c>
      <c r="C62" s="90"/>
      <c r="D62" s="90"/>
      <c r="E62" s="127"/>
      <c r="F62" s="127"/>
      <c r="G62" s="8"/>
      <c r="H62" s="8"/>
      <c r="I62" s="8"/>
      <c r="J62" s="8"/>
      <c r="K62" s="8"/>
      <c r="L62" s="8"/>
      <c r="M62" s="8"/>
      <c r="N62" s="8"/>
      <c r="O62" s="8"/>
      <c r="P62" s="18"/>
      <c r="Q62" s="38"/>
    </row>
    <row r="63" spans="2:17" ht="23.25">
      <c r="B63" s="45" t="s">
        <v>14</v>
      </c>
      <c r="C63" s="46"/>
      <c r="D63" s="47"/>
      <c r="E63" s="128"/>
      <c r="F63" s="95"/>
      <c r="G63" s="54" t="s">
        <v>9</v>
      </c>
      <c r="H63" s="55"/>
      <c r="I63" s="55"/>
      <c r="J63" s="55"/>
      <c r="K63" s="55"/>
      <c r="L63" s="55"/>
      <c r="M63" s="55"/>
      <c r="N63" s="55"/>
      <c r="O63" s="55"/>
      <c r="P63" s="56"/>
      <c r="Q63" s="38"/>
    </row>
    <row r="64" spans="2:16" ht="15.75" thickBot="1">
      <c r="B64" s="91" t="s">
        <v>15</v>
      </c>
      <c r="C64" s="92"/>
      <c r="D64" s="92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</row>
    <row r="65" spans="2:16" ht="15.75" thickBot="1">
      <c r="B65" s="60" t="s">
        <v>16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2:16" ht="15">
      <c r="B66" s="61" t="s">
        <v>17</v>
      </c>
      <c r="C66" s="62"/>
      <c r="D66" s="51"/>
      <c r="E66" s="50" t="s">
        <v>18</v>
      </c>
      <c r="F66" s="51"/>
      <c r="G66" s="57" t="s">
        <v>19</v>
      </c>
      <c r="H66" s="57"/>
      <c r="I66" s="57"/>
      <c r="J66" s="57" t="s">
        <v>20</v>
      </c>
      <c r="K66" s="57"/>
      <c r="L66" s="57"/>
      <c r="M66" s="57" t="s">
        <v>21</v>
      </c>
      <c r="N66" s="58"/>
      <c r="O66" s="58"/>
      <c r="P66" s="59"/>
    </row>
    <row r="67" spans="2:16" ht="15">
      <c r="B67" s="93" t="s">
        <v>22</v>
      </c>
      <c r="C67" s="94"/>
      <c r="D67" s="95"/>
      <c r="E67" s="128" t="s">
        <v>9</v>
      </c>
      <c r="F67" s="95"/>
      <c r="G67" s="131" t="s">
        <v>9</v>
      </c>
      <c r="H67" s="131"/>
      <c r="I67" s="131"/>
      <c r="J67" s="131" t="s">
        <v>9</v>
      </c>
      <c r="K67" s="131"/>
      <c r="L67" s="131"/>
      <c r="M67" s="131" t="s">
        <v>9</v>
      </c>
      <c r="N67" s="54"/>
      <c r="O67" s="54"/>
      <c r="P67" s="132"/>
    </row>
    <row r="68" spans="2:16" ht="15">
      <c r="B68" s="93" t="s">
        <v>23</v>
      </c>
      <c r="C68" s="94"/>
      <c r="D68" s="95"/>
      <c r="E68" s="128"/>
      <c r="F68" s="95"/>
      <c r="G68" s="131"/>
      <c r="H68" s="131"/>
      <c r="I68" s="131"/>
      <c r="J68" s="131"/>
      <c r="K68" s="131"/>
      <c r="L68" s="131"/>
      <c r="M68" s="131" t="s">
        <v>9</v>
      </c>
      <c r="N68" s="54"/>
      <c r="O68" s="54"/>
      <c r="P68" s="132"/>
    </row>
    <row r="69" spans="2:16" ht="15">
      <c r="B69" s="93" t="s">
        <v>24</v>
      </c>
      <c r="C69" s="94"/>
      <c r="D69" s="95"/>
      <c r="E69" s="128"/>
      <c r="F69" s="95"/>
      <c r="G69" s="131"/>
      <c r="H69" s="131"/>
      <c r="I69" s="131"/>
      <c r="J69" s="131"/>
      <c r="K69" s="131"/>
      <c r="L69" s="131"/>
      <c r="M69" s="131" t="s">
        <v>9</v>
      </c>
      <c r="N69" s="54"/>
      <c r="O69" s="54"/>
      <c r="P69" s="132"/>
    </row>
    <row r="70" spans="2:16" ht="15.75" thickBot="1">
      <c r="B70" s="97" t="s">
        <v>46</v>
      </c>
      <c r="C70" s="98"/>
      <c r="D70" s="99"/>
      <c r="E70" s="135"/>
      <c r="F70" s="136"/>
      <c r="G70" s="131" t="s">
        <v>9</v>
      </c>
      <c r="H70" s="131"/>
      <c r="I70" s="131"/>
      <c r="J70" s="131" t="s">
        <v>9</v>
      </c>
      <c r="K70" s="131"/>
      <c r="L70" s="131"/>
      <c r="M70" s="131" t="s">
        <v>9</v>
      </c>
      <c r="N70" s="54"/>
      <c r="O70" s="54"/>
      <c r="P70" s="132"/>
    </row>
    <row r="71" spans="2:16" ht="15">
      <c r="B71" s="105" t="s">
        <v>38</v>
      </c>
      <c r="C71" s="105"/>
      <c r="D71" s="105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spans="2:16" ht="15">
      <c r="B72" s="106"/>
      <c r="C72" s="106"/>
      <c r="D72" s="106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</row>
    <row r="73" spans="2:16" ht="15.75" thickBot="1">
      <c r="B73" s="107"/>
      <c r="C73" s="107"/>
      <c r="D73" s="107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2:16" ht="15">
      <c r="B74" s="66" t="s">
        <v>25</v>
      </c>
      <c r="C74" s="67"/>
      <c r="D74" s="67"/>
      <c r="E74" s="67"/>
      <c r="F74" s="24"/>
      <c r="G74" s="72" t="s">
        <v>26</v>
      </c>
      <c r="H74" s="73"/>
      <c r="I74" s="73"/>
      <c r="J74" s="73"/>
      <c r="K74" s="74"/>
      <c r="L74" s="75" t="s">
        <v>9</v>
      </c>
      <c r="M74" s="57"/>
      <c r="N74" s="58"/>
      <c r="O74" s="58"/>
      <c r="P74" s="59"/>
    </row>
    <row r="75" spans="2:16" ht="15">
      <c r="B75" s="68"/>
      <c r="C75" s="69"/>
      <c r="D75" s="69"/>
      <c r="E75" s="69"/>
      <c r="F75" s="25"/>
      <c r="G75" s="76" t="s">
        <v>27</v>
      </c>
      <c r="H75" s="77"/>
      <c r="I75" s="77"/>
      <c r="J75" s="77"/>
      <c r="K75" s="78"/>
      <c r="L75" s="79" t="s">
        <v>9</v>
      </c>
      <c r="M75" s="55"/>
      <c r="N75" s="55"/>
      <c r="O75" s="55"/>
      <c r="P75" s="56"/>
    </row>
    <row r="76" spans="2:16" ht="15">
      <c r="B76" s="68"/>
      <c r="C76" s="69"/>
      <c r="D76" s="69"/>
      <c r="E76" s="69"/>
      <c r="F76" s="25"/>
      <c r="G76" s="76" t="s">
        <v>28</v>
      </c>
      <c r="H76" s="77"/>
      <c r="I76" s="77"/>
      <c r="J76" s="77"/>
      <c r="K76" s="78"/>
      <c r="L76" s="79" t="s">
        <v>9</v>
      </c>
      <c r="M76" s="55"/>
      <c r="N76" s="55"/>
      <c r="O76" s="55"/>
      <c r="P76" s="56"/>
    </row>
    <row r="77" spans="2:16" ht="15">
      <c r="B77" s="68"/>
      <c r="C77" s="69"/>
      <c r="D77" s="69"/>
      <c r="E77" s="69"/>
      <c r="F77" s="25"/>
      <c r="G77" s="76" t="s">
        <v>29</v>
      </c>
      <c r="H77" s="77"/>
      <c r="I77" s="77"/>
      <c r="J77" s="77"/>
      <c r="K77" s="78"/>
      <c r="L77" s="79"/>
      <c r="M77" s="55"/>
      <c r="N77" s="55"/>
      <c r="O77" s="55"/>
      <c r="P77" s="56"/>
    </row>
    <row r="78" spans="2:16" ht="15">
      <c r="B78" s="68"/>
      <c r="C78" s="69"/>
      <c r="D78" s="69"/>
      <c r="E78" s="69"/>
      <c r="F78" s="25"/>
      <c r="G78" s="76" t="s">
        <v>30</v>
      </c>
      <c r="H78" s="77"/>
      <c r="I78" s="77"/>
      <c r="J78" s="77"/>
      <c r="K78" s="78"/>
      <c r="L78" s="79" t="s">
        <v>9</v>
      </c>
      <c r="M78" s="55"/>
      <c r="N78" s="55"/>
      <c r="O78" s="55"/>
      <c r="P78" s="56"/>
    </row>
    <row r="79" spans="2:19" ht="15.75" thickBot="1">
      <c r="B79" s="70"/>
      <c r="C79" s="71"/>
      <c r="D79" s="71"/>
      <c r="E79" s="71"/>
      <c r="F79" s="26"/>
      <c r="G79" s="80" t="s">
        <v>31</v>
      </c>
      <c r="H79" s="81"/>
      <c r="I79" s="81"/>
      <c r="J79" s="81"/>
      <c r="K79" s="82"/>
      <c r="L79" s="83" t="s">
        <v>9</v>
      </c>
      <c r="M79" s="84"/>
      <c r="N79" s="84"/>
      <c r="O79" s="84"/>
      <c r="P79" s="85"/>
      <c r="R79" t="s">
        <v>39</v>
      </c>
      <c r="S79" t="s">
        <v>40</v>
      </c>
    </row>
    <row r="80" spans="2:21" ht="15">
      <c r="B80" s="9"/>
      <c r="C80" s="29"/>
      <c r="D80" s="2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0"/>
      <c r="R80">
        <v>200.75</v>
      </c>
      <c r="S80">
        <v>425</v>
      </c>
      <c r="T80" t="s">
        <v>41</v>
      </c>
      <c r="U80" t="s">
        <v>42</v>
      </c>
    </row>
    <row r="81" spans="2:21" ht="15">
      <c r="B81" s="27"/>
      <c r="C81" s="30"/>
      <c r="D81" s="3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8"/>
      <c r="R81">
        <f>SUM(R84:R98)</f>
        <v>0</v>
      </c>
      <c r="S81">
        <f>SUMIF(R84:R98,"&gt;0",R84:R98)</f>
        <v>7</v>
      </c>
      <c r="T81">
        <f>COUNTIF(R84:R98,"&gt;0")+COUNTIF(R84:R98,"&lt;0")</f>
        <v>6</v>
      </c>
      <c r="U81">
        <f>S80/S81</f>
        <v>60.714285714285715</v>
      </c>
    </row>
    <row r="82" spans="2:21" ht="15">
      <c r="B82" s="27"/>
      <c r="C82" s="30"/>
      <c r="D82" s="3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8"/>
      <c r="R82">
        <f>SUM(S84:S98)</f>
        <v>0</v>
      </c>
      <c r="S82">
        <f>SUMIF(S84:S98,"&gt;0",S84:S98)</f>
        <v>10</v>
      </c>
      <c r="T82">
        <f>COUNTIF(S84:S98,"&gt;0")+COUNTIF(S84:S98,"&lt;0")</f>
        <v>6</v>
      </c>
      <c r="U82">
        <f>R80/S82</f>
        <v>20.075</v>
      </c>
    </row>
    <row r="83" spans="2:21" ht="15">
      <c r="B83" s="11"/>
      <c r="C83" s="31"/>
      <c r="D83" s="3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8"/>
      <c r="R83" s="37" t="s">
        <v>44</v>
      </c>
      <c r="S83" s="37" t="s">
        <v>45</v>
      </c>
      <c r="U83">
        <f>ROUND(MIN(U81:U82),0)</f>
        <v>20</v>
      </c>
    </row>
    <row r="84" spans="2:19" ht="15">
      <c r="B84" s="11"/>
      <c r="C84" s="31"/>
      <c r="D84" s="3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8"/>
      <c r="R84" s="37">
        <v>-1</v>
      </c>
      <c r="S84" s="37">
        <v>4</v>
      </c>
    </row>
    <row r="85" spans="2:19" ht="15">
      <c r="B85" s="11"/>
      <c r="C85" s="31"/>
      <c r="D85" s="3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28"/>
      <c r="R85" s="37">
        <v>4</v>
      </c>
      <c r="S85" s="37">
        <v>-4</v>
      </c>
    </row>
    <row r="86" spans="2:19" ht="15">
      <c r="B86" s="13"/>
      <c r="C86" s="32"/>
      <c r="D86" s="3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8"/>
      <c r="R86" s="37">
        <v>-1</v>
      </c>
      <c r="S86" s="37">
        <v>-2</v>
      </c>
    </row>
    <row r="87" spans="2:19" ht="15">
      <c r="B87" s="14"/>
      <c r="C87" s="33"/>
      <c r="D87" s="3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8"/>
      <c r="R87" s="37">
        <v>1</v>
      </c>
      <c r="S87" s="37">
        <v>-4</v>
      </c>
    </row>
    <row r="88" spans="2:19" ht="15">
      <c r="B88" s="14"/>
      <c r="C88" s="33"/>
      <c r="D88" s="3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28"/>
      <c r="R88" s="37">
        <v>-5</v>
      </c>
      <c r="S88" s="37">
        <v>4</v>
      </c>
    </row>
    <row r="89" spans="2:19" ht="15">
      <c r="B89" s="13"/>
      <c r="C89" s="32"/>
      <c r="D89" s="3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28"/>
      <c r="R89" s="37">
        <v>2</v>
      </c>
      <c r="S89" s="37">
        <v>2</v>
      </c>
    </row>
    <row r="90" spans="2:19" ht="15">
      <c r="B90" s="14"/>
      <c r="C90" s="33"/>
      <c r="D90" s="3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28"/>
      <c r="R90" s="37">
        <v>0</v>
      </c>
      <c r="S90" s="37">
        <v>0</v>
      </c>
    </row>
    <row r="91" spans="2:19" ht="15">
      <c r="B91" s="14"/>
      <c r="C91" s="33"/>
      <c r="D91" s="3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8"/>
      <c r="R91" s="37">
        <v>0</v>
      </c>
      <c r="S91" s="37">
        <v>0</v>
      </c>
    </row>
    <row r="92" spans="2:19" ht="15">
      <c r="B92" s="11"/>
      <c r="C92" s="31"/>
      <c r="D92" s="3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8"/>
      <c r="R92" s="37"/>
      <c r="S92" s="37"/>
    </row>
    <row r="93" spans="2:19" ht="15">
      <c r="B93" s="11"/>
      <c r="C93" s="31"/>
      <c r="D93" s="3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28"/>
      <c r="R93" s="37"/>
      <c r="S93" s="37"/>
    </row>
    <row r="94" spans="2:19" ht="15">
      <c r="B94" s="11"/>
      <c r="C94" s="31"/>
      <c r="D94" s="3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8"/>
      <c r="R94" s="37">
        <v>0</v>
      </c>
      <c r="S94" s="37">
        <v>0</v>
      </c>
    </row>
    <row r="95" spans="2:19" ht="15.75" thickBot="1">
      <c r="B95" s="15"/>
      <c r="C95" s="34"/>
      <c r="D95" s="3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7"/>
      <c r="R95" s="37">
        <v>0</v>
      </c>
      <c r="S95" s="37">
        <v>0</v>
      </c>
    </row>
    <row r="96" spans="2:19" ht="15">
      <c r="B96" s="2" t="s">
        <v>32</v>
      </c>
      <c r="C96" s="2"/>
      <c r="D96" s="2"/>
      <c r="E96" s="19"/>
      <c r="F96" s="19"/>
      <c r="G96" s="20" t="s">
        <v>35</v>
      </c>
      <c r="H96" s="20"/>
      <c r="I96" s="20"/>
      <c r="J96" s="20"/>
      <c r="K96" s="20"/>
      <c r="L96" s="20"/>
      <c r="M96" s="20"/>
      <c r="N96" s="20"/>
      <c r="O96" s="20"/>
      <c r="P96" s="20"/>
      <c r="R96" s="37">
        <v>0</v>
      </c>
      <c r="S96" s="37">
        <v>0</v>
      </c>
    </row>
    <row r="97" spans="2:19" ht="15.75" thickBot="1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R97" s="37">
        <v>0</v>
      </c>
      <c r="S97" s="37">
        <v>0</v>
      </c>
    </row>
    <row r="98" spans="2:19" ht="15.75" thickBot="1">
      <c r="B98" s="21" t="s">
        <v>33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R98" s="37">
        <v>0</v>
      </c>
      <c r="S98" s="37">
        <v>0</v>
      </c>
    </row>
    <row r="99" spans="2:17" ht="47.25" thickBot="1">
      <c r="B99" s="63" t="s">
        <v>47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  <c r="Q99" s="39"/>
    </row>
  </sheetData>
  <sheetProtection/>
  <mergeCells count="134">
    <mergeCell ref="B71:D73"/>
    <mergeCell ref="E71:P71"/>
    <mergeCell ref="E72:P72"/>
    <mergeCell ref="E73:P73"/>
    <mergeCell ref="B74:E79"/>
    <mergeCell ref="G77:K77"/>
    <mergeCell ref="L77:P77"/>
    <mergeCell ref="G78:K78"/>
    <mergeCell ref="L78:P78"/>
    <mergeCell ref="G79:K79"/>
    <mergeCell ref="G69:I69"/>
    <mergeCell ref="J69:L69"/>
    <mergeCell ref="M69:P69"/>
    <mergeCell ref="B70:D70"/>
    <mergeCell ref="E70:F70"/>
    <mergeCell ref="G70:I70"/>
    <mergeCell ref="J70:L70"/>
    <mergeCell ref="M70:P70"/>
    <mergeCell ref="G63:P63"/>
    <mergeCell ref="E64:P64"/>
    <mergeCell ref="B65:P65"/>
    <mergeCell ref="B68:D68"/>
    <mergeCell ref="E68:F68"/>
    <mergeCell ref="G68:I68"/>
    <mergeCell ref="J68:L68"/>
    <mergeCell ref="M68:P68"/>
    <mergeCell ref="B67:D67"/>
    <mergeCell ref="E67:F67"/>
    <mergeCell ref="B22:D24"/>
    <mergeCell ref="E22:P22"/>
    <mergeCell ref="E23:P23"/>
    <mergeCell ref="E24:P24"/>
    <mergeCell ref="B25:E30"/>
    <mergeCell ref="G28:K28"/>
    <mergeCell ref="L28:P28"/>
    <mergeCell ref="G29:K29"/>
    <mergeCell ref="L29:P29"/>
    <mergeCell ref="G30:K30"/>
    <mergeCell ref="G20:I20"/>
    <mergeCell ref="J20:L20"/>
    <mergeCell ref="M20:P20"/>
    <mergeCell ref="B21:D21"/>
    <mergeCell ref="E21:F21"/>
    <mergeCell ref="G21:I21"/>
    <mergeCell ref="J21:L21"/>
    <mergeCell ref="M21:P21"/>
    <mergeCell ref="B16:P16"/>
    <mergeCell ref="B19:D19"/>
    <mergeCell ref="E19:F19"/>
    <mergeCell ref="G19:I19"/>
    <mergeCell ref="J19:L19"/>
    <mergeCell ref="M19:P19"/>
    <mergeCell ref="B17:D17"/>
    <mergeCell ref="E17:F17"/>
    <mergeCell ref="E7:I7"/>
    <mergeCell ref="J7:L7"/>
    <mergeCell ref="E8:P8"/>
    <mergeCell ref="K10:L10"/>
    <mergeCell ref="M10:P10"/>
    <mergeCell ref="E12:F12"/>
    <mergeCell ref="L75:P75"/>
    <mergeCell ref="G76:K76"/>
    <mergeCell ref="L76:P76"/>
    <mergeCell ref="L79:P79"/>
    <mergeCell ref="B99:P99"/>
    <mergeCell ref="G74:K74"/>
    <mergeCell ref="L74:P74"/>
    <mergeCell ref="G75:K75"/>
    <mergeCell ref="G67:I67"/>
    <mergeCell ref="J67:L67"/>
    <mergeCell ref="M67:P67"/>
    <mergeCell ref="B69:D69"/>
    <mergeCell ref="B66:D66"/>
    <mergeCell ref="E66:F66"/>
    <mergeCell ref="G66:I66"/>
    <mergeCell ref="J66:L66"/>
    <mergeCell ref="M66:P66"/>
    <mergeCell ref="E69:F69"/>
    <mergeCell ref="B63:D63"/>
    <mergeCell ref="E63:F63"/>
    <mergeCell ref="B64:D64"/>
    <mergeCell ref="B60:D60"/>
    <mergeCell ref="E60:F60"/>
    <mergeCell ref="B61:D61"/>
    <mergeCell ref="E61:F61"/>
    <mergeCell ref="B62:D62"/>
    <mergeCell ref="E62:F62"/>
    <mergeCell ref="B57:D57"/>
    <mergeCell ref="B58:D58"/>
    <mergeCell ref="E58:F58"/>
    <mergeCell ref="B59:D59"/>
    <mergeCell ref="E59:F59"/>
    <mergeCell ref="E57:P57"/>
    <mergeCell ref="K59:L59"/>
    <mergeCell ref="M59:P59"/>
    <mergeCell ref="B56:D56"/>
    <mergeCell ref="M56:P56"/>
    <mergeCell ref="E56:I56"/>
    <mergeCell ref="J56:L56"/>
    <mergeCell ref="L26:P26"/>
    <mergeCell ref="G27:K27"/>
    <mergeCell ref="L27:P27"/>
    <mergeCell ref="L30:P30"/>
    <mergeCell ref="B50:P50"/>
    <mergeCell ref="G25:K25"/>
    <mergeCell ref="L25:P25"/>
    <mergeCell ref="G26:K26"/>
    <mergeCell ref="B18:D18"/>
    <mergeCell ref="E18:F18"/>
    <mergeCell ref="G18:I18"/>
    <mergeCell ref="J18:L18"/>
    <mergeCell ref="M18:P18"/>
    <mergeCell ref="B20:D20"/>
    <mergeCell ref="E20:F20"/>
    <mergeCell ref="B10:D10"/>
    <mergeCell ref="E10:F10"/>
    <mergeCell ref="G17:I17"/>
    <mergeCell ref="J17:L17"/>
    <mergeCell ref="M17:P17"/>
    <mergeCell ref="B14:D14"/>
    <mergeCell ref="E14:F14"/>
    <mergeCell ref="B15:D15"/>
    <mergeCell ref="G14:P14"/>
    <mergeCell ref="E15:P15"/>
    <mergeCell ref="B7:D7"/>
    <mergeCell ref="M7:P7"/>
    <mergeCell ref="B11:D11"/>
    <mergeCell ref="E11:F11"/>
    <mergeCell ref="B12:D12"/>
    <mergeCell ref="B13:D13"/>
    <mergeCell ref="E13:F13"/>
    <mergeCell ref="B8:D8"/>
    <mergeCell ref="B9:D9"/>
    <mergeCell ref="E9:F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A.melik Ersoy</dc:creator>
  <cp:keywords/>
  <dc:description/>
  <cp:lastModifiedBy>rasim.buluc</cp:lastModifiedBy>
  <cp:lastPrinted>2013-02-09T21:07:12Z</cp:lastPrinted>
  <dcterms:created xsi:type="dcterms:W3CDTF">2013-01-23T12:04:41Z</dcterms:created>
  <dcterms:modified xsi:type="dcterms:W3CDTF">2013-02-12T10:47:29Z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b">
    <vt:lpwstr>zm</vt:lpwstr>
  </property>
</Properties>
</file>